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adeng\Desktop\Godisen 2018\"/>
    </mc:Choice>
  </mc:AlternateContent>
  <bookViews>
    <workbookView xWindow="0" yWindow="0" windowWidth="23040" windowHeight="9405"/>
  </bookViews>
  <sheets>
    <sheet name="Анекс 1" sheetId="112" r:id="rId1"/>
    <sheet name="Анекс 2" sheetId="113" r:id="rId2"/>
    <sheet name="Анекс 3" sheetId="126" r:id="rId3"/>
    <sheet name="Анекс 4" sheetId="114" r:id="rId4"/>
    <sheet name="Анекс 5" sheetId="115" r:id="rId5"/>
    <sheet name="Анекс 6" sheetId="116" r:id="rId6"/>
    <sheet name="Анекс 7" sheetId="117" r:id="rId7"/>
    <sheet name="Анекс 8" sheetId="118" r:id="rId8"/>
    <sheet name="Анекс 9" sheetId="119" r:id="rId9"/>
    <sheet name="Анекс 10" sheetId="120" r:id="rId10"/>
    <sheet name="Анекс 11" sheetId="121" r:id="rId11"/>
    <sheet name="Анекс 12" sheetId="122" r:id="rId12"/>
    <sheet name="Анекс 13" sheetId="123" r:id="rId13"/>
    <sheet name="Анекс 14" sheetId="124" r:id="rId14"/>
    <sheet name="Анекс 15" sheetId="125" r:id="rId15"/>
    <sheet name="Анекс 16" sheetId="127" r:id="rId16"/>
    <sheet name="Анекс 17" sheetId="128" r:id="rId17"/>
    <sheet name="Анекс 18" sheetId="129" r:id="rId18"/>
    <sheet name="Анекс 19" sheetId="130" r:id="rId19"/>
    <sheet name="Анекс 20" sheetId="131" r:id="rId20"/>
    <sheet name="Анекс 21" sheetId="132" r:id="rId21"/>
    <sheet name="Анекс 22" sheetId="133" r:id="rId22"/>
    <sheet name="Анекс 23" sheetId="134" r:id="rId23"/>
    <sheet name="Анекс 24" sheetId="135" r:id="rId24"/>
    <sheet name="Анекс 25" sheetId="136" r:id="rId25"/>
    <sheet name="Анекс 26" sheetId="137" r:id="rId26"/>
    <sheet name="Анекс 27" sheetId="138" r:id="rId27"/>
    <sheet name="Анекс 28" sheetId="139" r:id="rId28"/>
    <sheet name="Анекс 29" sheetId="140" r:id="rId29"/>
    <sheet name="Анекс 30" sheetId="141" r:id="rId30"/>
    <sheet name="Анекс 31" sheetId="142" r:id="rId31"/>
    <sheet name="Анекс 32" sheetId="143" r:id="rId32"/>
    <sheet name="Анекс 33" sheetId="144" r:id="rId33"/>
    <sheet name="Анекс 34" sheetId="145" r:id="rId34"/>
    <sheet name="Анекс 35" sheetId="146" r:id="rId35"/>
    <sheet name="Анекс 36" sheetId="147" r:id="rId36"/>
    <sheet name="Анекс 37" sheetId="148" r:id="rId37"/>
    <sheet name="Анекс 38" sheetId="149" r:id="rId38"/>
    <sheet name="Анекс 39" sheetId="150" r:id="rId39"/>
    <sheet name="Анекс 40" sheetId="151" r:id="rId40"/>
  </sheets>
  <externalReferences>
    <externalReference r:id="rId41"/>
    <externalReference r:id="rId42"/>
    <externalReference r:id="rId43"/>
    <externalReference r:id="rId44"/>
  </externalReferences>
  <definedNames>
    <definedName name="__ana1" hidden="1">{#N/A,#N/A,TRUE,"preg4";#N/A,#N/A,TRUE,"bazpr2001"}</definedName>
    <definedName name="__pl2000" hidden="1">{#N/A,#N/A,TRUE,"preg4";#N/A,#N/A,TRUE,"bazpr99"}</definedName>
    <definedName name="_ana1" hidden="1">{#N/A,#N/A,TRUE,"preg4";#N/A,#N/A,TRUE,"bazpr2001"}</definedName>
    <definedName name="_pl2000" hidden="1">{#N/A,#N/A,TRUE,"preg4";#N/A,#N/A,TRUE,"bazpr99"}</definedName>
    <definedName name="a">#REF!</definedName>
    <definedName name="aa" hidden="1">{#N/A,#N/A,TRUE,"preg4";#N/A,#N/A,TRUE,"bazpr99"}</definedName>
    <definedName name="ab" hidden="1">{#N/A,#N/A,TRUE,"preg4";#N/A,#N/A,TRUE,"bazpr99"}</definedName>
    <definedName name="acac" hidden="1">{#N/A,#N/A,TRUE,"preg4";#N/A,#N/A,TRUE,"bazpr99"}</definedName>
    <definedName name="acs" hidden="1">{#N/A,#N/A,TRUE,"preg4";#N/A,#N/A,TRUE,"bazpr99"}</definedName>
    <definedName name="AMPO5">"Gráfico 8"</definedName>
    <definedName name="ana" hidden="1">{#N/A,#N/A,TRUE,"preg4";#N/A,#N/A,TRUE,"bazpr2001"}</definedName>
    <definedName name="anamaja" hidden="1">{#N/A,#N/A,TRUE,"preg4";#N/A,#N/A,TRUE,"bazpr99"}</definedName>
    <definedName name="asc" hidden="1">{#N/A,#N/A,TRUE,"preg4";#N/A,#N/A,TRUE,"bazpr2001"}</definedName>
    <definedName name="ascnajks" hidden="1">{#N/A,#N/A,TRUE,"preg4";#N/A,#N/A,TRUE,"bazpr2001"}</definedName>
    <definedName name="asjcn" hidden="1">{#N/A,#N/A,TRUE,"preg4";#N/A,#N/A,TRUE,"bazpr99"}</definedName>
    <definedName name="b">#REF!</definedName>
    <definedName name="Beg_Bal">#REF!</definedName>
    <definedName name="bfzxd" hidden="1">{#N/A,#N/A,TRUE,"preg4";#N/A,#N/A,TRUE,"bazpr99"}</definedName>
    <definedName name="bgzsdfn" hidden="1">{#N/A,#N/A,TRUE,"preg4";#N/A,#N/A,TRUE,"bazpr99"}</definedName>
    <definedName name="bhbgv" hidden="1">{#N/A,#N/A,TRUE,"preg4";#N/A,#N/A,TRUE,"bazpr99"}</definedName>
    <definedName name="bibi" hidden="1">{#N/A,#N/A,TRUE,"preg4";#N/A,#N/A,TRUE,"bazpr2001"}</definedName>
    <definedName name="cbfvbc" hidden="1">{#N/A,#N/A,TRUE,"preg4";#N/A,#N/A,TRUE,"bazpr2001"}</definedName>
    <definedName name="change">#REF!</definedName>
    <definedName name="CUADRO_10.3.1">'[1]fondo promedio'!$A$36:$L$74</definedName>
    <definedName name="CUADRO_N__4.1.3">#REF!</definedName>
    <definedName name="cvb" hidden="1">{#N/A,#N/A,TRUE,"preg4";#N/A,#N/A,TRUE,"bazpr99"}</definedName>
    <definedName name="cvsdf" hidden="1">{#N/A,#N/A,TRUE,"preg4";#N/A,#N/A,TRUE,"bazpr99"}</definedName>
    <definedName name="cvx" hidden="1">{#N/A,#N/A,TRUE,"preg4";#N/A,#N/A,TRUE,"bazpr99"}</definedName>
    <definedName name="d_d" hidden="1">{#N/A,#N/A,TRUE,"preg4";#N/A,#N/A,TRUE,"bazpr2001"}</definedName>
    <definedName name="Data">#REF!</definedName>
    <definedName name="_xlnm.Database">#REF!</definedName>
    <definedName name="Database_MI">#REF!</definedName>
    <definedName name="DATES">#REF!</definedName>
    <definedName name="dd" hidden="1">{#N/A,#N/A,TRUE,"preg4";#N/A,#N/A,TRUE,"bazpr2001"}</definedName>
    <definedName name="ddd" hidden="1">{#N/A,#N/A,TRUE,"preg4";#N/A,#N/A,TRUE,"bazpr2001"}</definedName>
    <definedName name="dfgddfg" hidden="1">{#N/A,#N/A,TRUE,"preg4";#N/A,#N/A,TRUE,"bazpr2001"}</definedName>
    <definedName name="dfgdf" hidden="1">{#N/A,#N/A,TRUE,"preg4";#N/A,#N/A,TRUE,"bazpr2001"}</definedName>
    <definedName name="dfgsd" hidden="1">{#N/A,#N/A,TRUE,"preg4";#N/A,#N/A,TRUE,"bazpr99"}</definedName>
    <definedName name="dfscv" hidden="1">{#N/A,#N/A,TRUE,"preg4";#N/A,#N/A,TRUE,"bazpr99"}</definedName>
    <definedName name="DFXSBG" hidden="1">{#N/A,#N/A,TRUE,"preg4";#N/A,#N/A,TRUE,"bazpr99"}</definedName>
    <definedName name="dgrvdf" hidden="1">{#N/A,#N/A,TRUE,"preg4";#N/A,#N/A,TRUE,"bazpr2001"}</definedName>
    <definedName name="dgsdgsd" hidden="1">{#N/A,#N/A,TRUE,"preg4";#N/A,#N/A,TRUE,"bazpr99"}</definedName>
    <definedName name="dhjuhjk" hidden="1">{#N/A,#N/A,TRUE,"preg4";#N/A,#N/A,TRUE,"bazpr99"}</definedName>
    <definedName name="dolg2" hidden="1">{#N/A,#N/A,TRUE,"preg4";#N/A,#N/A,TRUE,"bazpr2001"}</definedName>
    <definedName name="drt" hidden="1">{#N/A,#N/A,TRUE,"preg4";#N/A,#N/A,TRUE,"bazpr99"}</definedName>
    <definedName name="ds" hidden="1">{#N/A,#N/A,TRUE,"preg4";#N/A,#N/A,TRUE,"bazpr99"}</definedName>
    <definedName name="dsa" hidden="1">{#N/A,#N/A,TRUE,"preg4";#N/A,#N/A,TRUE,"bazpr99"}</definedName>
    <definedName name="e" hidden="1">{#N/A,#N/A,TRUE,"preg4";#N/A,#N/A,TRUE,"bazpr2000"}</definedName>
    <definedName name="eefff" hidden="1">{#N/A,#N/A,TRUE,"preg4";#N/A,#N/A,TRUE,"bazpr99"}</definedName>
    <definedName name="effrfrg" hidden="1">{#N/A,#N/A,TRUE,"preg4";#N/A,#N/A,TRUE,"bazpr99"}</definedName>
    <definedName name="egegegeg" hidden="1">{#N/A,#N/A,TRUE,"preg4";#N/A,#N/A,TRUE,"bazpr99"}</definedName>
    <definedName name="Empty">'[2]Box-Trimese~ni dr`avni zapiData'!$AB$1</definedName>
    <definedName name="End_Bal">#REF!</definedName>
    <definedName name="esege" hidden="1">{#N/A,#N/A,TRUE,"preg4";#N/A,#N/A,TRUE,"bazpr2001"}</definedName>
    <definedName name="ew\" hidden="1">{#N/A,#N/A,TRUE,"preg4";#N/A,#N/A,TRUE,"bazpr99"}</definedName>
    <definedName name="Extra_Pay">#REF!</definedName>
    <definedName name="fasdgh" hidden="1">{#N/A,#N/A,TRUE,"preg4";#N/A,#N/A,TRUE,"bazpr2000"}</definedName>
    <definedName name="fasef" hidden="1">{#N/A,#N/A,TRUE,"preg4";#N/A,#N/A,TRUE,"bazpr2000"}</definedName>
    <definedName name="fdas" hidden="1">{#N/A,#N/A,TRUE,"preg4";#N/A,#N/A,TRUE,"bazpr2001"}</definedName>
    <definedName name="fdashg" hidden="1">{#N/A,#N/A,TRUE,"preg4";#N/A,#N/A,TRUE,"bazpr99"}</definedName>
    <definedName name="fdbvcbv" hidden="1">{#N/A,#N/A,TRUE,"preg4";#N/A,#N/A,TRUE,"bazpr2001"}</definedName>
    <definedName name="fdgbvdf" hidden="1">{#N/A,#N/A,TRUE,"preg4";#N/A,#N/A,TRUE,"bazpr99"}</definedName>
    <definedName name="fdsah" hidden="1">{#N/A,#N/A,TRUE,"preg4";#N/A,#N/A,TRUE,"bazpr99"}</definedName>
    <definedName name="fdx" hidden="1">{#N/A,#N/A,TRUE,"preg4";#N/A,#N/A,TRUE,"bazpr2000"}</definedName>
    <definedName name="fdxcb" hidden="1">{#N/A,#N/A,TRUE,"preg4";#N/A,#N/A,TRUE,"bazpr99"}</definedName>
    <definedName name="fe" hidden="1">{#N/A,#N/A,TRUE,"preg4";#N/A,#N/A,TRUE,"bazpr99"}</definedName>
    <definedName name="ff" hidden="1">{#N/A,#N/A,TRUE,"preg4";#N/A,#N/A,TRUE,"bazpr99"}</definedName>
    <definedName name="ffaa" hidden="1">{#N/A,#N/A,TRUE,"preg4";#N/A,#N/A,TRUE,"bazpr99"}</definedName>
    <definedName name="ffd" hidden="1">{#N/A,#N/A,TRUE,"preg4";#N/A,#N/A,TRUE,"bazpr99"}</definedName>
    <definedName name="ffffffffffffffffffffffffffff" hidden="1">{#N/A,#N/A,TRUE,"preg4";#N/A,#N/A,TRUE,"bazpr99"}</definedName>
    <definedName name="ffs" hidden="1">{#N/A,#N/A,TRUE,"preg4";#N/A,#N/A,TRUE,"bazpr99"}</definedName>
    <definedName name="figure">#REF!</definedName>
    <definedName name="figureq">#REF!</definedName>
    <definedName name="finansiranje_2" hidden="1">{#N/A,#N/A,TRUE,"preg4";#N/A,#N/A,TRUE,"bazpr99"}</definedName>
    <definedName name="Finansisko_itn_">#REF!</definedName>
    <definedName name="fraer" hidden="1">{#N/A,#N/A,TRUE,"preg4";#N/A,#N/A,TRUE,"bazpr99"}</definedName>
    <definedName name="frt">#REF!</definedName>
    <definedName name="fsssf" hidden="1">{#N/A,#N/A,TRUE,"preg4";#N/A,#N/A,TRUE,"bazpr99"}</definedName>
    <definedName name="Full_Print">#REF!</definedName>
    <definedName name="fvxcbbn" hidden="1">{#N/A,#N/A,TRUE,"preg4";#N/A,#N/A,TRUE,"bazpr2001"}</definedName>
    <definedName name="g" hidden="1">{#N/A,#N/A,TRUE,"preg4";#N/A,#N/A,TRUE,"bazpr99"}</definedName>
    <definedName name="gb" hidden="1">{#N/A,#N/A,TRUE,"preg4";#N/A,#N/A,TRUE,"bazpr99"}</definedName>
    <definedName name="gfb" hidden="1">{#N/A,#N/A,TRUE,"preg4";#N/A,#N/A,TRUE,"bazpr2000"}</definedName>
    <definedName name="gfsesefsdf" hidden="1">{#N/A,#N/A,TRUE,"preg4";#N/A,#N/A,TRUE,"bazpr99"}</definedName>
    <definedName name="gg" hidden="1">{#N/A,#N/A,TRUE,"preg4";#N/A,#N/A,TRUE,"bazpr2000"}</definedName>
    <definedName name="ggd" hidden="1">{#N/A,#N/A,TRUE,"preg4";#N/A,#N/A,TRUE,"bazpr99"}</definedName>
    <definedName name="gge" hidden="1">{#N/A,#N/A,TRUE,"preg4";#N/A,#N/A,TRUE,"bazpr99"}</definedName>
    <definedName name="ghfa" hidden="1">{#N/A,#N/A,TRUE,"preg4";#N/A,#N/A,TRUE,"bazpr2000"}</definedName>
    <definedName name="ghhhh">#REF!</definedName>
    <definedName name="gr" hidden="1">{#N/A,#N/A,TRUE,"preg4";#N/A,#N/A,TRUE,"bazpr99"}</definedName>
    <definedName name="Grade_ni_tvo">#REF!</definedName>
    <definedName name="GRÁFICO_10.3.1.">'[1]GRÁFICO DE FONDO POR AFILIADO'!$A$3:$H$35</definedName>
    <definedName name="GRÁFICO_10.3.2">'[1]GRÁFICO DE FONDO POR AFILIADO'!$A$36:$H$68</definedName>
    <definedName name="GRÁFICO_10.3.3">'[1]GRÁFICO DE FONDO POR AFILIADO'!$A$69:$H$101</definedName>
    <definedName name="GRÁFICO_10.3.4.">'[1]GRÁFICO DE FONDO POR AFILIADO'!$A$103:$H$135</definedName>
    <definedName name="GRÁFICO_N_10.2.4.">#REF!</definedName>
    <definedName name="gs" hidden="1">{#N/A,#N/A,TRUE,"preg4";#N/A,#N/A,TRUE,"bazpr99"}</definedName>
    <definedName name="Header_Row">ROW(#REF!)</definedName>
    <definedName name="hjvfi" hidden="1">{#N/A,#N/A,TRUE,"preg4";#N/A,#N/A,TRUE,"bazpr2001"}</definedName>
    <definedName name="hnugujko" hidden="1">{#N/A,#N/A,TRUE,"preg4";#N/A,#N/A,TRUE,"bazpr99"}</definedName>
    <definedName name="Hoteli_i_restorani">#REF!</definedName>
    <definedName name="hsdjkdfnha" hidden="1">{#N/A,#N/A,TRUE,"preg4";#N/A,#N/A,TRUE,"bazpr99"}</definedName>
    <definedName name="hy" hidden="1">{#N/A,#N/A,TRUE,"preg4";#N/A,#N/A,TRUE,"bazpr2000"}</definedName>
    <definedName name="i" hidden="1">{#N/A,#N/A,TRUE,"preg4";#N/A,#N/A,TRUE,"bazpr99"}</definedName>
    <definedName name="Industrija">#REF!</definedName>
    <definedName name="instfak" hidden="1">{#N/A,#N/A,TRUE,"preg4";#N/A,#N/A,TRUE,"bazpr99"}</definedName>
    <definedName name="Int">#REF!</definedName>
    <definedName name="Interest_Rate">#REF!</definedName>
    <definedName name="IZVOZ2000_YU_KO">#REF!</definedName>
    <definedName name="IZVOZ2000_YU_KO_DO_4MES">#REF!</definedName>
    <definedName name="IZVOZ2000_YU_KO_SA_6_MESECOM">#REF!</definedName>
    <definedName name="IZVOZ2001_YU_KO">#REF!</definedName>
    <definedName name="IZVOZ2001_YU_KO_NOVO">#REF!</definedName>
    <definedName name="IZVOZ2002_YU_KO">#REF!</definedName>
    <definedName name="IZVOZ2003_YU_KO">#REF!</definedName>
    <definedName name="jageiojiobv" hidden="1">{#N/A,#N/A,TRUE,"preg4";#N/A,#N/A,TRUE,"bazpr2001"}</definedName>
    <definedName name="Javna_uprava_itn_">#REF!</definedName>
    <definedName name="jijijijij" hidden="1">{#N/A,#N/A,TRUE,"preg4";#N/A,#N/A,TRUE,"bazpr2000"}</definedName>
    <definedName name="jk" hidden="1">{#N/A,#N/A,TRUE,"preg4";#N/A,#N/A,TRUE,"bazpr2000"}</definedName>
    <definedName name="jkgjg" hidden="1">{#N/A,#N/A,TRUE,"preg4";#N/A,#N/A,TRUE,"bazpr99"}</definedName>
    <definedName name="jkjk" hidden="1">{#N/A,#N/A,TRUE,"preg4";#N/A,#N/A,TRUE,"bazpr99"}</definedName>
    <definedName name="kiyt" hidden="1">{#N/A,#N/A,TRUE,"preg4";#N/A,#N/A,TRUE,"bazpr2001"}</definedName>
    <definedName name="koi" hidden="1">{#N/A,#N/A,TRUE,"preg4";#N/A,#N/A,TRUE,"bazpr2001"}</definedName>
    <definedName name="ksdfajklj" hidden="1">{#N/A,#N/A,TRUE,"preg4";#N/A,#N/A,TRUE,"bazpr2001"}</definedName>
    <definedName name="l" hidden="1">{#N/A,#N/A,TRUE,"preg4";#N/A,#N/A,TRUE,"bazpr2001"}</definedName>
    <definedName name="Last_Row">IF(Values_Entered,Header_Row+Number_of_Payments,Header_Row)</definedName>
    <definedName name="Likvidnost" hidden="1">{#N/A,#N/A,TRUE,"preg4";#N/A,#N/A,TRUE,"bazpr99"}</definedName>
    <definedName name="lj" hidden="1">{#N/A,#N/A,TRUE,"preg4";#N/A,#N/A,TRUE,"bazpr99"}</definedName>
    <definedName name="ljljlk" hidden="1">{#N/A,#N/A,TRUE,"preg4";#N/A,#N/A,TRUE,"bazpr2001"}</definedName>
    <definedName name="ljlk" hidden="1">{#N/A,#N/A,TRUE,"preg4";#N/A,#N/A,TRUE,"bazpr99"}</definedName>
    <definedName name="Ljupka" hidden="1">{#N/A,#N/A,TRUE,"preg4";#N/A,#N/A,TRUE,"bazpr2000"}</definedName>
    <definedName name="lo" hidden="1">{#N/A,#N/A,TRUE,"preg4";#N/A,#N/A,TRUE,"bazpr99"}</definedName>
    <definedName name="Loan_Amount">#REF!</definedName>
    <definedName name="Loan_Start">#REF!</definedName>
    <definedName name="Loan_Years">#REF!</definedName>
    <definedName name="m" hidden="1">{#N/A,#N/A,TRUE,"preg4";#N/A,#N/A,TRUE,"bazpr99"}</definedName>
    <definedName name="maja" hidden="1">{#N/A,#N/A,TRUE,"preg4";#N/A,#N/A,TRUE,"bazpr2001"}</definedName>
    <definedName name="majadrvzavnizapisi" hidden="1">{#N/A,#N/A,TRUE,"preg4";#N/A,#N/A,TRUE,"bazpr99"}</definedName>
    <definedName name="majahjyg" hidden="1">{#N/A,#N/A,TRUE,"preg4";#N/A,#N/A,TRUE,"bazpr2001"}</definedName>
    <definedName name="majamaja" hidden="1">{#N/A,#N/A,TRUE,"preg4";#N/A,#N/A,TRUE,"bazpr99"}</definedName>
    <definedName name="MAKJFKSLADJV" hidden="1">{#N/A,#N/A,TRUE,"preg4";#N/A,#N/A,TRUE,"bazpr99"}</definedName>
    <definedName name="maskjcias" hidden="1">{#N/A,#N/A,TRUE,"preg4";#N/A,#N/A,TRUE,"bazpr2001"}</definedName>
    <definedName name="men." hidden="1">{#N/A,#N/A,TRUE,"preg4";#N/A,#N/A,TRUE,"bazpr99"}</definedName>
    <definedName name="merww" hidden="1">{#N/A,#N/A,TRUE,"preg4";#N/A,#N/A,TRUE,"bazpr99"}</definedName>
    <definedName name="mi" hidden="1">{#N/A,#N/A,TRUE,"preg4";#N/A,#N/A,TRUE,"bazpr2001"}</definedName>
    <definedName name="mj" hidden="1">{#N/A,#N/A,TRUE,"preg4";#N/A,#N/A,TRUE,"bazpr99"}</definedName>
    <definedName name="mja" hidden="1">{#N/A,#N/A,TRUE,"preg4";#N/A,#N/A,TRUE,"bazpr99"}</definedName>
    <definedName name="mjata" hidden="1">{#N/A,#N/A,TRUE,"preg4";#N/A,#N/A,TRUE,"bazpr2001"}</definedName>
    <definedName name="mjhgdcb" hidden="1">{#N/A,#N/A,TRUE,"preg4";#N/A,#N/A,TRUE,"bazpr99"}</definedName>
    <definedName name="mju" hidden="1">{#N/A,#N/A,TRUE,"preg4";#N/A,#N/A,TRUE,"bazpr2001"}</definedName>
    <definedName name="mk" hidden="1">{#N/A,#N/A,TRUE,"preg4";#N/A,#N/A,TRUE,"bazpr2001"}</definedName>
    <definedName name="mka" hidden="1">{#N/A,#N/A,TRUE,"preg4";#N/A,#N/A,TRUE,"bazpr2001"}</definedName>
    <definedName name="mkij" hidden="1">{#N/A,#N/A,TRUE,"preg4";#N/A,#N/A,TRUE,"bazpr2000"}</definedName>
    <definedName name="mkiuh" hidden="1">{#N/A,#N/A,TRUE,"preg4";#N/A,#N/A,TRUE,"bazpr2000"}</definedName>
    <definedName name="mkiut" hidden="1">{#N/A,#N/A,TRUE,"preg4";#N/A,#N/A,TRUE,"bazpr99"}</definedName>
    <definedName name="mkosdfjkopr" hidden="1">{#N/A,#N/A,TRUE,"preg4";#N/A,#N/A,TRUE,"bazpr99"}</definedName>
    <definedName name="mmmmmmmmmmmmmmmmmmmmmmm" hidden="1">{#N/A,#N/A,TRUE,"preg4";#N/A,#N/A,TRUE,"bazpr99"}</definedName>
    <definedName name="mnaifhasi" hidden="1">{#N/A,#N/A,TRUE,"preg4";#N/A,#N/A,TRUE,"bazpr99"}</definedName>
    <definedName name="mskfhdj" hidden="1">{#N/A,#N/A,TRUE,"preg4";#N/A,#N/A,TRUE,"bazpr99"}</definedName>
    <definedName name="NAMES">#REF!</definedName>
    <definedName name="ncvihjvckl" hidden="1">{#N/A,#N/A,TRUE,"preg4";#N/A,#N/A,TRUE,"bazpr99"}</definedName>
    <definedName name="neda" hidden="1">{#N/A,#N/A,TRUE,"preg4";#N/A,#N/A,TRUE,"bazpr99"}</definedName>
    <definedName name="nedaa" hidden="1">{#N/A,#N/A,TRUE,"preg4";#N/A,#N/A,TRUE,"bazpr2000"}</definedName>
    <definedName name="njata" hidden="1">{#N/A,#N/A,TRUE,"preg4";#N/A,#N/A,TRUE,"bazpr99"}</definedName>
    <definedName name="nty" hidden="1">{#N/A,#N/A,TRUE,"preg4";#N/A,#N/A,TRUE,"bazpr2000"}</definedName>
    <definedName name="Num_Pmt_Per_Year">#REF!</definedName>
    <definedName name="Number_of_Payments">MATCH(0.01,End_Bal,-1)+1</definedName>
    <definedName name="nut" hidden="1">{#N/A,#N/A,TRUE,"preg4";#N/A,#N/A,TRUE,"bazpr99"}</definedName>
    <definedName name="oioi" hidden="1">{#N/A,#N/A,TRUE,"preg4";#N/A,#N/A,TRUE,"bazpr99"}</definedName>
    <definedName name="ok" hidden="1">{#N/A,#N/A,TRUE,"preg4";#N/A,#N/A,TRUE,"bazpr2000"}</definedName>
    <definedName name="p" hidden="1">{#N/A,#N/A,TRUE,"preg4";#N/A,#N/A,TRUE,"bazpr99"}</definedName>
    <definedName name="Pay_Date">#REF!</definedName>
    <definedName name="Pay_Num">#REF!</definedName>
    <definedName name="Payment_Date">DATE(YEAR(Loan_Start),MONTH(Loan_Start)+Payment_Number,DAY(Loan_Start))</definedName>
    <definedName name="pazar" hidden="1">{#N/A,#N/A,TRUE,"preg4";#N/A,#N/A,TRUE,"bazpr99"}</definedName>
    <definedName name="pazar2000" hidden="1">{#N/A,#N/A,TRUE,"preg4";#N/A,#N/A,TRUE,"bazpr99"}</definedName>
    <definedName name="PHV_godishen">#REF!</definedName>
    <definedName name="pita" hidden="1">{#N/A,#N/A,TRUE,"preg4";#N/A,#N/A,TRUE,"bazpr99"}</definedName>
    <definedName name="pitaa" hidden="1">{#N/A,#N/A,TRUE,"preg4";#N/A,#N/A,TRUE,"bazpr99"}</definedName>
    <definedName name="pl" hidden="1">{#N/A,#N/A,TRUE,"preg4";#N/A,#N/A,TRUE,"bazpr99"}</definedName>
    <definedName name="plasmani" hidden="1">{#N/A,#N/A,TRUE,"preg4";#N/A,#N/A,TRUE,"bazpr99"}</definedName>
    <definedName name="ploiu" hidden="1">{#N/A,#N/A,TRUE,"preg4";#N/A,#N/A,TRUE,"bazpr99"}</definedName>
    <definedName name="po" hidden="1">{#N/A,#N/A,TRUE,"preg4";#N/A,#N/A,TRUE,"bazpr99"}</definedName>
    <definedName name="pop" hidden="1">{#N/A,#N/A,TRUE,"preg4";#N/A,#N/A,TRUE,"bazpr99"}</definedName>
    <definedName name="popopo" hidden="1">{#N/A,#N/A,TRUE,"preg4";#N/A,#N/A,TRUE,"bazpr2001"}</definedName>
    <definedName name="pp" hidden="1">{#N/A,#N/A,TRUE,"preg4";#N/A,#N/A,TRUE,"bazpr2000"}</definedName>
    <definedName name="Princ">#REF!</definedName>
    <definedName name="_xlnm.Print_Area">#REF!</definedName>
    <definedName name="PRINT_AREA_MI">#REF!</definedName>
    <definedName name="Print_Area_Reset">OFFSET(Full_Print,0,0,Last_Row)</definedName>
    <definedName name="PRINT_TITLES_MI">#REF!</definedName>
    <definedName name="profitability">#REF!</definedName>
    <definedName name="promgraf">[3]GRAFPROM!#REF!</definedName>
    <definedName name="q" hidden="1">{#N/A,#N/A,TRUE,"preg4";#N/A,#N/A,TRUE,"bazpr99"}</definedName>
    <definedName name="Q_MMF2_UVOZ">#REF!</definedName>
    <definedName name="qqq" hidden="1">{#N/A,#N/A,TRUE,"preg4";#N/A,#N/A,TRUE,"bazpr2000"}</definedName>
    <definedName name="qryBRTRANSPROMET_period">#REF!</definedName>
    <definedName name="qwew" hidden="1">{#N/A,#N/A,TRUE,"preg4";#N/A,#N/A,TRUE,"bazpr2000"}</definedName>
    <definedName name="QYU_KO">#REF!</definedName>
    <definedName name="redk" hidden="1">{#N/A,#N/A,TRUE,"preg4";#N/A,#N/A,TRUE,"bazpr99"}</definedName>
    <definedName name="rfrf" hidden="1">{#N/A,#N/A,TRUE,"preg4";#N/A,#N/A,TRUE,"bazpr2001"}</definedName>
    <definedName name="rt" hidden="1">{#N/A,#N/A,TRUE,"preg4";#N/A,#N/A,TRUE,"bazpr99"}</definedName>
    <definedName name="s" hidden="1">{#N/A,#N/A,TRUE,"preg4";#N/A,#N/A,TRUE,"bazpr99"}</definedName>
    <definedName name="sasa" hidden="1">{#N/A,#N/A,TRUE,"preg4";#N/A,#N/A,TRUE,"bazpr99"}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v" hidden="1">{#N/A,#N/A,TRUE,"preg4";#N/A,#N/A,TRUE,"bazpr99"}</definedName>
    <definedName name="sdac" hidden="1">{#N/A,#N/A,TRUE,"preg4";#N/A,#N/A,TRUE,"bazpr99"}</definedName>
    <definedName name="sdc">[4]BAZA!#REF!</definedName>
    <definedName name="sdfds" hidden="1">{#N/A,#N/A,TRUE,"preg4";#N/A,#N/A,TRUE,"bazpr99"}</definedName>
    <definedName name="SDGCB" hidden="1">{#N/A,#N/A,TRUE,"preg4";#N/A,#N/A,TRUE,"bazpr99"}</definedName>
    <definedName name="sds" hidden="1">{#N/A,#N/A,TRUE,"preg4";#N/A,#N/A,TRUE,"bazpr99"}</definedName>
    <definedName name="sdvg" hidden="1">{#N/A,#N/A,TRUE,"preg4";#N/A,#N/A,TRUE,"bazpr2000"}</definedName>
    <definedName name="se" hidden="1">{#N/A,#N/A,TRUE,"preg4";#N/A,#N/A,TRUE,"bazpr99"}</definedName>
    <definedName name="Sel_Econ_Ind">#REF!</definedName>
    <definedName name="sfdv" hidden="1">{#N/A,#N/A,TRUE,"preg4";#N/A,#N/A,TRUE,"bazpr2001"}</definedName>
    <definedName name="Soobra_aj__skladirawe_i_vrski">#REF!</definedName>
    <definedName name="ss" hidden="1">{#N/A,#N/A,TRUE,"preg4";#N/A,#N/A,TRUE,"bazpr2001"}</definedName>
    <definedName name="SSpogrupi">#REF!</definedName>
    <definedName name="t">#REF!</definedName>
    <definedName name="tabela" hidden="1">{#N/A,#N/A,TRUE,"preg4";#N/A,#N/A,TRUE,"bazpr99"}</definedName>
    <definedName name="teo" hidden="1">{#N/A,#N/A,TRUE,"preg4";#N/A,#N/A,TRUE,"bazpr2001"}</definedName>
    <definedName name="Total_Interest">#REF!</definedName>
    <definedName name="Total_Pay">#REF!</definedName>
    <definedName name="Total_Payment">Scheduled_Payment+Extra_Payment</definedName>
    <definedName name="trd" hidden="1">{#N/A,#N/A,TRUE,"preg4";#N/A,#N/A,TRUE,"bazpr2001"}</definedName>
    <definedName name="Trgovija_na_golemo_i_malo__popravka_na_motorni_vozila__motocikli_i_predmeti_za_li_na_upotreba_i_za_doma_instva">#REF!</definedName>
    <definedName name="UVOZ_DORABOTKI_99_TRBR">#REF!</definedName>
    <definedName name="UVOZ2000_10">#REF!</definedName>
    <definedName name="UVOZ2000_10_27">#REF!</definedName>
    <definedName name="UVOZ2000_27">#REF!</definedName>
    <definedName name="UVOZ2001_27">#REF!</definedName>
    <definedName name="UVOZ2002_27">#REF!</definedName>
    <definedName name="UVOZ2003_27">#REF!</definedName>
    <definedName name="UVOZ98_10_27">[4]BAZA!#REF!</definedName>
    <definedName name="Values_Entered">IF(Loan_Amount*Interest_Rate*Loan_Years*Loan_Start&gt;0,1,0)</definedName>
    <definedName name="vnhjikjcd" hidden="1">{#N/A,#N/A,TRUE,"preg4";#N/A,#N/A,TRUE,"bazpr2000"}</definedName>
    <definedName name="vtre" hidden="1">{#N/A,#N/A,TRUE,"preg4";#N/A,#N/A,TRUE,"bazpr2001"}</definedName>
    <definedName name="w">#REF!</definedName>
    <definedName name="wdxsdsf" hidden="1">{#N/A,#N/A,TRUE,"preg4";#N/A,#N/A,TRUE,"bazpr2000"}</definedName>
    <definedName name="wfr" hidden="1">{#N/A,#N/A,TRUE,"preg4";#N/A,#N/A,TRUE,"bazpr99"}</definedName>
    <definedName name="wrn.PAZAR." hidden="1">{#N/A,#N/A,TRUE,"preg4";#N/A,#N/A,TRUE,"bazpr2001"}</definedName>
    <definedName name="wrn.pazar_1." hidden="1">{#N/A,#N/A,TRUE,"preg4";#N/A,#N/A,TRUE,"bazpr2003";#N/A,#N/A,TRUE,"preg4";#N/A,#N/A,TRUE,"bazpr2003";#N/A,#N/A,TRUE,"bazpr2003"}</definedName>
    <definedName name="wrn1.pazar." hidden="1">{#N/A,#N/A,TRUE,"preg4";#N/A,#N/A,TRUE,"bazpr99"}</definedName>
    <definedName name="z" hidden="1">{#N/A,#N/A,TRUE,"preg4";#N/A,#N/A,TRUE,"bazpr99"}</definedName>
    <definedName name="zadolzenost" hidden="1">{#N/A,#N/A,TRUE,"preg4";#N/A,#N/A,TRUE,"bazpr2001"}</definedName>
    <definedName name="Zemjodelstvo">#REF!</definedName>
    <definedName name="zz" hidden="1">{#N/A,#N/A,TRUE,"preg4";#N/A,#N/A,TRUE,"bazpr2000"}</definedName>
    <definedName name="zzzz" hidden="1">{#N/A,#N/A,TRUE,"preg4";#N/A,#N/A,TRUE,"bazpr99"}</definedName>
    <definedName name="а">#REF!</definedName>
    <definedName name="уво">#REF!</definedName>
  </definedNames>
  <calcPr calcId="152511"/>
</workbook>
</file>

<file path=xl/calcChain.xml><?xml version="1.0" encoding="utf-8"?>
<calcChain xmlns="http://schemas.openxmlformats.org/spreadsheetml/2006/main">
  <c r="N53" i="147" l="1"/>
  <c r="O52" i="147"/>
  <c r="N52" i="147"/>
  <c r="M52" i="147"/>
  <c r="L52" i="147"/>
  <c r="K52" i="147"/>
  <c r="J52" i="147"/>
  <c r="I52" i="147"/>
  <c r="H52" i="147"/>
  <c r="G52" i="147"/>
  <c r="F52" i="147"/>
  <c r="E52" i="147"/>
  <c r="D52" i="147"/>
  <c r="C52" i="147"/>
  <c r="O50" i="147"/>
  <c r="N50" i="147"/>
  <c r="M50" i="147"/>
  <c r="L50" i="147"/>
  <c r="K50" i="147"/>
  <c r="J50" i="147"/>
  <c r="I50" i="147"/>
  <c r="H50" i="147"/>
  <c r="G50" i="147"/>
  <c r="F50" i="147"/>
  <c r="E50" i="147"/>
  <c r="D50" i="147"/>
  <c r="C50" i="147"/>
  <c r="O49" i="147"/>
  <c r="N49" i="147"/>
  <c r="M49" i="147"/>
  <c r="L49" i="147"/>
  <c r="K49" i="147"/>
  <c r="J49" i="147"/>
  <c r="I49" i="147"/>
  <c r="H49" i="147"/>
  <c r="G49" i="147"/>
  <c r="F49" i="147"/>
  <c r="E49" i="147"/>
  <c r="D49" i="147"/>
  <c r="C49" i="147"/>
  <c r="O48" i="147"/>
  <c r="N48" i="147"/>
  <c r="M48" i="147"/>
  <c r="L48" i="147"/>
  <c r="K48" i="147"/>
  <c r="J48" i="147"/>
  <c r="I48" i="147"/>
  <c r="H48" i="147"/>
  <c r="G48" i="147"/>
  <c r="F48" i="147"/>
  <c r="E48" i="147"/>
  <c r="D48" i="147"/>
  <c r="C48" i="147"/>
  <c r="O47" i="147"/>
  <c r="N47" i="147"/>
  <c r="M47" i="147"/>
  <c r="L47" i="147"/>
  <c r="K47" i="147"/>
  <c r="J47" i="147"/>
  <c r="I47" i="147"/>
  <c r="H47" i="147"/>
  <c r="G47" i="147"/>
  <c r="F47" i="147"/>
  <c r="E47" i="147"/>
  <c r="D47" i="147"/>
  <c r="C47" i="147"/>
  <c r="O46" i="147"/>
  <c r="N46" i="147"/>
  <c r="M46" i="147"/>
  <c r="L46" i="147"/>
  <c r="K46" i="147"/>
  <c r="J46" i="147"/>
  <c r="I46" i="147"/>
  <c r="H46" i="147"/>
  <c r="G46" i="147"/>
  <c r="F46" i="147"/>
  <c r="E46" i="147"/>
  <c r="D46" i="147"/>
  <c r="C46" i="147"/>
  <c r="O45" i="147"/>
  <c r="N45" i="147"/>
  <c r="M45" i="147"/>
  <c r="L45" i="147"/>
  <c r="K45" i="147"/>
  <c r="J45" i="147"/>
  <c r="I45" i="147"/>
  <c r="H45" i="147"/>
  <c r="G45" i="147"/>
  <c r="F45" i="147"/>
  <c r="E45" i="147"/>
  <c r="D45" i="147"/>
  <c r="C45" i="147"/>
  <c r="O44" i="147"/>
  <c r="N44" i="147"/>
  <c r="M44" i="147"/>
  <c r="L44" i="147"/>
  <c r="K44" i="147"/>
  <c r="J44" i="147"/>
  <c r="I44" i="147"/>
  <c r="H44" i="147"/>
  <c r="G44" i="147"/>
  <c r="F44" i="147"/>
  <c r="E44" i="147"/>
  <c r="D44" i="147"/>
  <c r="C44" i="147"/>
  <c r="O43" i="147"/>
  <c r="N43" i="147"/>
  <c r="M43" i="147"/>
  <c r="L43" i="147"/>
  <c r="K43" i="147"/>
  <c r="J43" i="147"/>
  <c r="I43" i="147"/>
  <c r="H43" i="147"/>
  <c r="G43" i="147"/>
  <c r="F43" i="147"/>
  <c r="E43" i="147"/>
  <c r="D43" i="147"/>
  <c r="C43" i="147"/>
  <c r="O42" i="147"/>
  <c r="N42" i="147"/>
  <c r="M42" i="147"/>
  <c r="L42" i="147"/>
  <c r="K42" i="147"/>
  <c r="J42" i="147"/>
  <c r="I42" i="147"/>
  <c r="H42" i="147"/>
  <c r="G42" i="147"/>
  <c r="F42" i="147"/>
  <c r="E42" i="147"/>
  <c r="D42" i="147"/>
  <c r="C42" i="147"/>
  <c r="O39" i="147"/>
  <c r="N39" i="147"/>
  <c r="M39" i="147"/>
  <c r="L39" i="147"/>
  <c r="K39" i="147"/>
  <c r="J39" i="147"/>
  <c r="I39" i="147"/>
  <c r="H39" i="147"/>
  <c r="G39" i="147"/>
  <c r="F39" i="147"/>
  <c r="E39" i="147"/>
  <c r="D39" i="147"/>
  <c r="C39" i="147"/>
  <c r="O38" i="147"/>
  <c r="N38" i="147"/>
  <c r="M38" i="147"/>
  <c r="L38" i="147"/>
  <c r="K38" i="147"/>
  <c r="J38" i="147"/>
  <c r="I38" i="147"/>
  <c r="H38" i="147"/>
  <c r="G38" i="147"/>
  <c r="F38" i="147"/>
  <c r="E38" i="147"/>
  <c r="D38" i="147"/>
  <c r="C38" i="147"/>
  <c r="O37" i="147"/>
  <c r="N37" i="147"/>
  <c r="M37" i="147"/>
  <c r="L37" i="147"/>
  <c r="K37" i="147"/>
  <c r="J37" i="147"/>
  <c r="I37" i="147"/>
  <c r="H37" i="147"/>
  <c r="G37" i="147"/>
  <c r="F37" i="147"/>
  <c r="E37" i="147"/>
  <c r="D37" i="147"/>
  <c r="C37" i="147"/>
  <c r="O36" i="147"/>
  <c r="N36" i="147"/>
  <c r="M36" i="147"/>
  <c r="L36" i="147"/>
  <c r="K36" i="147"/>
  <c r="J36" i="147"/>
  <c r="I36" i="147"/>
  <c r="H36" i="147"/>
  <c r="G36" i="147"/>
  <c r="F36" i="147"/>
  <c r="E36" i="147"/>
  <c r="D36" i="147"/>
  <c r="C36" i="147"/>
  <c r="O35" i="147"/>
  <c r="N35" i="147"/>
  <c r="M35" i="147"/>
  <c r="L35" i="147"/>
  <c r="K35" i="147"/>
  <c r="J35" i="147"/>
  <c r="I35" i="147"/>
  <c r="H35" i="147"/>
  <c r="G35" i="147"/>
  <c r="F35" i="147"/>
  <c r="E35" i="147"/>
  <c r="D35" i="147"/>
  <c r="C35" i="147"/>
  <c r="O34" i="147"/>
  <c r="N34" i="147"/>
  <c r="M34" i="147"/>
  <c r="L34" i="147"/>
  <c r="K34" i="147"/>
  <c r="J34" i="147"/>
  <c r="I34" i="147"/>
  <c r="H34" i="147"/>
  <c r="G34" i="147"/>
  <c r="F34" i="147"/>
  <c r="E34" i="147"/>
  <c r="D34" i="147"/>
  <c r="C34" i="147"/>
  <c r="O33" i="147"/>
  <c r="N33" i="147"/>
  <c r="M33" i="147"/>
  <c r="L33" i="147"/>
  <c r="K33" i="147"/>
  <c r="J33" i="147"/>
  <c r="I33" i="147"/>
  <c r="H33" i="147"/>
  <c r="G33" i="147"/>
  <c r="F33" i="147"/>
  <c r="E33" i="147"/>
  <c r="D33" i="147"/>
  <c r="C33" i="147"/>
  <c r="O32" i="147"/>
  <c r="N32" i="147"/>
  <c r="M32" i="147"/>
  <c r="L32" i="147"/>
  <c r="K32" i="147"/>
  <c r="J32" i="147"/>
  <c r="I32" i="147"/>
  <c r="H32" i="147"/>
  <c r="G32" i="147"/>
  <c r="F32" i="147"/>
  <c r="E32" i="147"/>
  <c r="D32" i="147"/>
  <c r="C32" i="147"/>
  <c r="O31" i="147"/>
  <c r="N31" i="147"/>
  <c r="M31" i="147"/>
  <c r="L31" i="147"/>
  <c r="K31" i="147"/>
  <c r="J31" i="147"/>
  <c r="I31" i="147"/>
  <c r="H31" i="147"/>
  <c r="G31" i="147"/>
  <c r="F31" i="147"/>
  <c r="E31" i="147"/>
  <c r="D31" i="147"/>
  <c r="C31" i="147"/>
  <c r="O30" i="147"/>
  <c r="N30" i="147"/>
  <c r="M30" i="147"/>
  <c r="L30" i="147"/>
  <c r="K30" i="147"/>
  <c r="J30" i="147"/>
  <c r="I30" i="147"/>
  <c r="H30" i="147"/>
  <c r="G30" i="147"/>
  <c r="F30" i="147"/>
  <c r="E30" i="147"/>
  <c r="D30" i="147"/>
  <c r="C30" i="147"/>
  <c r="O29" i="147"/>
  <c r="N29" i="147"/>
  <c r="M29" i="147"/>
  <c r="L29" i="147"/>
  <c r="K29" i="147"/>
  <c r="J29" i="147"/>
  <c r="I29" i="147"/>
  <c r="H29" i="147"/>
  <c r="G29" i="147"/>
  <c r="F29" i="147"/>
  <c r="E29" i="147"/>
  <c r="D29" i="147"/>
  <c r="C29" i="147"/>
  <c r="O28" i="147"/>
  <c r="N28" i="147"/>
  <c r="M28" i="147"/>
  <c r="L28" i="147"/>
  <c r="K28" i="147"/>
  <c r="J28" i="147"/>
  <c r="I28" i="147"/>
  <c r="H28" i="147"/>
  <c r="G28" i="147"/>
  <c r="F28" i="147"/>
  <c r="E28" i="147"/>
  <c r="D28" i="147"/>
  <c r="C28" i="147"/>
  <c r="O27" i="147"/>
  <c r="N27" i="147"/>
  <c r="M27" i="147"/>
  <c r="L27" i="147"/>
  <c r="K27" i="147"/>
  <c r="J27" i="147"/>
  <c r="I27" i="147"/>
  <c r="H27" i="147"/>
  <c r="G27" i="147"/>
  <c r="F27" i="147"/>
  <c r="E27" i="147"/>
  <c r="D27" i="147"/>
  <c r="C27" i="147"/>
  <c r="O26" i="147"/>
  <c r="N26" i="147"/>
  <c r="M26" i="147"/>
  <c r="L26" i="147"/>
  <c r="K26" i="147"/>
  <c r="J26" i="147"/>
  <c r="I26" i="147"/>
  <c r="H26" i="147"/>
  <c r="G26" i="147"/>
  <c r="F26" i="147"/>
  <c r="E26" i="147"/>
  <c r="D26" i="147"/>
  <c r="C26" i="147"/>
  <c r="O24" i="147"/>
  <c r="N24" i="147"/>
  <c r="M24" i="147"/>
  <c r="L24" i="147"/>
  <c r="K24" i="147"/>
  <c r="J24" i="147"/>
  <c r="I24" i="147"/>
  <c r="H24" i="147"/>
  <c r="G24" i="147"/>
  <c r="F24" i="147"/>
  <c r="E24" i="147"/>
  <c r="D24" i="147"/>
  <c r="C24" i="147"/>
  <c r="O23" i="147"/>
  <c r="N23" i="147"/>
  <c r="M23" i="147"/>
  <c r="L23" i="147"/>
  <c r="K23" i="147"/>
  <c r="J23" i="147"/>
  <c r="I23" i="147"/>
  <c r="H23" i="147"/>
  <c r="G23" i="147"/>
  <c r="F23" i="147"/>
  <c r="E23" i="147"/>
  <c r="D23" i="147"/>
  <c r="C23" i="147"/>
  <c r="O22" i="147"/>
  <c r="N22" i="147"/>
  <c r="M22" i="147"/>
  <c r="L22" i="147"/>
  <c r="K22" i="147"/>
  <c r="J22" i="147"/>
  <c r="I22" i="147"/>
  <c r="H22" i="147"/>
  <c r="G22" i="147"/>
  <c r="F22" i="147"/>
  <c r="E22" i="147"/>
  <c r="D22" i="147"/>
  <c r="C22" i="147"/>
  <c r="O21" i="147"/>
  <c r="N21" i="147"/>
  <c r="M21" i="147"/>
  <c r="L21" i="147"/>
  <c r="K21" i="147"/>
  <c r="J21" i="147"/>
  <c r="I21" i="147"/>
  <c r="H21" i="147"/>
  <c r="G21" i="147"/>
  <c r="F21" i="147"/>
  <c r="E21" i="147"/>
  <c r="D21" i="147"/>
  <c r="C21" i="147"/>
  <c r="O20" i="147"/>
  <c r="N20" i="147"/>
  <c r="M20" i="147"/>
  <c r="L20" i="147"/>
  <c r="K20" i="147"/>
  <c r="J20" i="147"/>
  <c r="I20" i="147"/>
  <c r="H20" i="147"/>
  <c r="G20" i="147"/>
  <c r="F20" i="147"/>
  <c r="E20" i="147"/>
  <c r="D20" i="147"/>
  <c r="C20" i="147"/>
  <c r="O19" i="147"/>
  <c r="N19" i="147"/>
  <c r="M19" i="147"/>
  <c r="L19" i="147"/>
  <c r="K19" i="147"/>
  <c r="J19" i="147"/>
  <c r="I19" i="147"/>
  <c r="H19" i="147"/>
  <c r="G19" i="147"/>
  <c r="F19" i="147"/>
  <c r="E19" i="147"/>
  <c r="D19" i="147"/>
  <c r="C19" i="147"/>
  <c r="O18" i="147"/>
  <c r="N18" i="147"/>
  <c r="M18" i="147"/>
  <c r="L18" i="147"/>
  <c r="K18" i="147"/>
  <c r="J18" i="147"/>
  <c r="I18" i="147"/>
  <c r="H18" i="147"/>
  <c r="G18" i="147"/>
  <c r="F18" i="147"/>
  <c r="E18" i="147"/>
  <c r="D18" i="147"/>
  <c r="C18" i="147"/>
  <c r="O17" i="147"/>
  <c r="N17" i="147"/>
  <c r="M17" i="147"/>
  <c r="L17" i="147"/>
  <c r="K17" i="147"/>
  <c r="J17" i="147"/>
  <c r="I17" i="147"/>
  <c r="H17" i="147"/>
  <c r="G17" i="147"/>
  <c r="F17" i="147"/>
  <c r="E17" i="147"/>
  <c r="D17" i="147"/>
  <c r="C17" i="147"/>
  <c r="O16" i="147"/>
  <c r="N16" i="147"/>
  <c r="M16" i="147"/>
  <c r="L16" i="147"/>
  <c r="K16" i="147"/>
  <c r="J16" i="147"/>
  <c r="I16" i="147"/>
  <c r="H16" i="147"/>
  <c r="G16" i="147"/>
  <c r="F16" i="147"/>
  <c r="E16" i="147"/>
  <c r="D16" i="147"/>
  <c r="C16" i="147"/>
  <c r="O15" i="147"/>
  <c r="N15" i="147"/>
  <c r="M15" i="147"/>
  <c r="L15" i="147"/>
  <c r="K15" i="147"/>
  <c r="J15" i="147"/>
  <c r="I15" i="147"/>
  <c r="H15" i="147"/>
  <c r="G15" i="147"/>
  <c r="F15" i="147"/>
  <c r="E15" i="147"/>
  <c r="D15" i="147"/>
  <c r="C15" i="147"/>
  <c r="O14" i="147"/>
  <c r="N14" i="147"/>
  <c r="M14" i="147"/>
  <c r="L14" i="147"/>
  <c r="K14" i="147"/>
  <c r="J14" i="147"/>
  <c r="I14" i="147"/>
  <c r="H14" i="147"/>
  <c r="G14" i="147"/>
  <c r="F14" i="147"/>
  <c r="E14" i="147"/>
  <c r="D14" i="147"/>
  <c r="C14" i="147"/>
  <c r="O13" i="147"/>
  <c r="N13" i="147"/>
  <c r="M13" i="147"/>
  <c r="L13" i="147"/>
  <c r="K13" i="147"/>
  <c r="J13" i="147"/>
  <c r="I13" i="147"/>
  <c r="H13" i="147"/>
  <c r="G13" i="147"/>
  <c r="F13" i="147"/>
  <c r="E13" i="147"/>
  <c r="D13" i="147"/>
  <c r="C13" i="147"/>
  <c r="O12" i="147"/>
  <c r="N12" i="147"/>
  <c r="M12" i="147"/>
  <c r="L12" i="147"/>
  <c r="K12" i="147"/>
  <c r="J12" i="147"/>
  <c r="I12" i="147"/>
  <c r="H12" i="147"/>
  <c r="G12" i="147"/>
  <c r="F12" i="147"/>
  <c r="E12" i="147"/>
  <c r="D12" i="147"/>
  <c r="C12" i="147"/>
  <c r="O11" i="147"/>
  <c r="N11" i="147"/>
  <c r="M11" i="147"/>
  <c r="L11" i="147"/>
  <c r="K11" i="147"/>
  <c r="J11" i="147"/>
  <c r="I11" i="147"/>
  <c r="H11" i="147"/>
  <c r="G11" i="147"/>
  <c r="F11" i="147"/>
  <c r="E11" i="147"/>
  <c r="D11" i="147"/>
  <c r="C11" i="147"/>
  <c r="O10" i="147"/>
  <c r="N10" i="147"/>
  <c r="M10" i="147"/>
  <c r="L10" i="147"/>
  <c r="K10" i="147"/>
  <c r="J10" i="147"/>
  <c r="I10" i="147"/>
  <c r="H10" i="147"/>
  <c r="G10" i="147"/>
  <c r="F10" i="147"/>
  <c r="E10" i="147"/>
  <c r="D10" i="147"/>
  <c r="C10" i="147"/>
  <c r="O9" i="147"/>
  <c r="N9" i="147"/>
  <c r="M9" i="147"/>
  <c r="L9" i="147"/>
  <c r="K9" i="147"/>
  <c r="J9" i="147"/>
  <c r="I9" i="147"/>
  <c r="H9" i="147"/>
  <c r="G9" i="147"/>
  <c r="F9" i="147"/>
  <c r="E9" i="147"/>
  <c r="D9" i="147"/>
  <c r="C9" i="147"/>
  <c r="J20" i="149" l="1"/>
  <c r="I20" i="149"/>
  <c r="H20" i="149"/>
  <c r="K18" i="149"/>
  <c r="K17" i="149"/>
  <c r="K9" i="149"/>
  <c r="J9" i="149"/>
  <c r="I9" i="149"/>
  <c r="H9" i="149"/>
  <c r="H37" i="145" l="1"/>
  <c r="I37" i="145" s="1"/>
  <c r="G37" i="145"/>
  <c r="H36" i="145"/>
  <c r="I36" i="145" s="1"/>
  <c r="G36" i="145"/>
  <c r="H35" i="145"/>
  <c r="I35" i="145" s="1"/>
  <c r="G35" i="145"/>
  <c r="H34" i="145"/>
  <c r="I34" i="145" s="1"/>
  <c r="G34" i="145"/>
  <c r="H33" i="145"/>
  <c r="I33" i="145" s="1"/>
  <c r="G33" i="145"/>
  <c r="H32" i="145"/>
  <c r="I32" i="145" s="1"/>
  <c r="G32" i="145"/>
  <c r="H31" i="145"/>
  <c r="I31" i="145" s="1"/>
  <c r="G31" i="145"/>
  <c r="I30" i="145"/>
  <c r="H30" i="145"/>
  <c r="G30" i="145"/>
  <c r="H29" i="145"/>
  <c r="I29" i="145" s="1"/>
  <c r="G29" i="145"/>
  <c r="H28" i="145"/>
  <c r="I28" i="145" s="1"/>
  <c r="G28" i="145"/>
  <c r="H27" i="145"/>
  <c r="I27" i="145" s="1"/>
  <c r="G27" i="145"/>
  <c r="H26" i="145"/>
  <c r="I26" i="145" s="1"/>
  <c r="G26" i="145"/>
  <c r="H25" i="145"/>
  <c r="I25" i="145" s="1"/>
  <c r="G25" i="145"/>
  <c r="H24" i="145"/>
  <c r="I24" i="145" s="1"/>
  <c r="G24" i="145"/>
  <c r="H23" i="145"/>
  <c r="I23" i="145" s="1"/>
  <c r="G23" i="145"/>
  <c r="H22" i="145"/>
  <c r="I22" i="145" s="1"/>
  <c r="G22" i="145"/>
  <c r="H21" i="145"/>
  <c r="I21" i="145" s="1"/>
  <c r="G21" i="145"/>
  <c r="H20" i="145"/>
  <c r="I20" i="145" s="1"/>
  <c r="G20" i="145"/>
  <c r="I19" i="145"/>
  <c r="H19" i="145"/>
  <c r="G19" i="145"/>
  <c r="H18" i="145"/>
  <c r="I18" i="145" s="1"/>
  <c r="G18" i="145"/>
  <c r="H17" i="145"/>
  <c r="I17" i="145" s="1"/>
  <c r="G17" i="145"/>
  <c r="H16" i="145"/>
  <c r="I16" i="145" s="1"/>
  <c r="G16" i="145"/>
  <c r="I15" i="145"/>
  <c r="H15" i="145"/>
  <c r="G15" i="145"/>
  <c r="H14" i="145"/>
  <c r="I14" i="145" s="1"/>
  <c r="G14" i="145"/>
  <c r="H13" i="145"/>
  <c r="I13" i="145" s="1"/>
  <c r="G13" i="145"/>
  <c r="H12" i="145"/>
  <c r="I12" i="145" s="1"/>
  <c r="G12" i="145"/>
  <c r="I11" i="145"/>
  <c r="H11" i="145"/>
  <c r="G11" i="145"/>
  <c r="H10" i="145"/>
  <c r="I10" i="145" s="1"/>
  <c r="G10" i="145"/>
  <c r="H9" i="145"/>
  <c r="I9" i="145" s="1"/>
  <c r="G9" i="145"/>
  <c r="H8" i="145"/>
  <c r="I8" i="145" s="1"/>
  <c r="G8" i="145"/>
  <c r="H44" i="144"/>
  <c r="I44" i="144" s="1"/>
  <c r="G44" i="144"/>
  <c r="H43" i="144"/>
  <c r="I43" i="144" s="1"/>
  <c r="G43" i="144"/>
  <c r="I42" i="144"/>
  <c r="H42" i="144"/>
  <c r="G42" i="144"/>
  <c r="H41" i="144"/>
  <c r="I41" i="144" s="1"/>
  <c r="G41" i="144"/>
  <c r="I40" i="144"/>
  <c r="H40" i="144"/>
  <c r="G40" i="144"/>
  <c r="I39" i="144"/>
  <c r="H39" i="144"/>
  <c r="G39" i="144"/>
  <c r="I38" i="144"/>
  <c r="H38" i="144"/>
  <c r="G38" i="144"/>
  <c r="H37" i="144"/>
  <c r="I37" i="144" s="1"/>
  <c r="G37" i="144"/>
  <c r="I36" i="144"/>
  <c r="H36" i="144"/>
  <c r="G36" i="144"/>
  <c r="I35" i="144"/>
  <c r="H35" i="144"/>
  <c r="G35" i="144"/>
  <c r="I34" i="144"/>
  <c r="H34" i="144"/>
  <c r="G34" i="144"/>
  <c r="H33" i="144"/>
  <c r="I33" i="144" s="1"/>
  <c r="G33" i="144"/>
  <c r="I32" i="144"/>
  <c r="H32" i="144"/>
  <c r="G32" i="144"/>
  <c r="I31" i="144"/>
  <c r="H31" i="144"/>
  <c r="G31" i="144"/>
  <c r="I30" i="144"/>
  <c r="H30" i="144"/>
  <c r="G30" i="144"/>
  <c r="H29" i="144"/>
  <c r="I29" i="144" s="1"/>
  <c r="G29" i="144"/>
  <c r="I28" i="144"/>
  <c r="H28" i="144"/>
  <c r="G28" i="144"/>
  <c r="I27" i="144"/>
  <c r="H27" i="144"/>
  <c r="G27" i="144"/>
  <c r="I26" i="144"/>
  <c r="H26" i="144"/>
  <c r="G26" i="144"/>
  <c r="H25" i="144"/>
  <c r="I25" i="144" s="1"/>
  <c r="G25" i="144"/>
  <c r="I24" i="144"/>
  <c r="H24" i="144"/>
  <c r="G24" i="144"/>
  <c r="I23" i="144"/>
  <c r="H23" i="144"/>
  <c r="G23" i="144"/>
  <c r="I22" i="144"/>
  <c r="H22" i="144"/>
  <c r="G22" i="144"/>
  <c r="H21" i="144"/>
  <c r="I21" i="144" s="1"/>
  <c r="G21" i="144"/>
  <c r="I20" i="144"/>
  <c r="H20" i="144"/>
  <c r="G20" i="144"/>
  <c r="I19" i="144"/>
  <c r="H19" i="144"/>
  <c r="G19" i="144"/>
  <c r="I18" i="144"/>
  <c r="H18" i="144"/>
  <c r="G18" i="144"/>
  <c r="H17" i="144"/>
  <c r="I17" i="144" s="1"/>
  <c r="G17" i="144"/>
  <c r="I16" i="144"/>
  <c r="H16" i="144"/>
  <c r="G16" i="144"/>
  <c r="I15" i="144"/>
  <c r="H15" i="144"/>
  <c r="G15" i="144"/>
  <c r="I14" i="144"/>
  <c r="H14" i="144"/>
  <c r="G14" i="144"/>
  <c r="H13" i="144"/>
  <c r="I13" i="144" s="1"/>
  <c r="G13" i="144"/>
  <c r="H12" i="144"/>
  <c r="I12" i="144" s="1"/>
  <c r="G12" i="144"/>
  <c r="H11" i="144"/>
  <c r="I11" i="144" s="1"/>
  <c r="G11" i="144"/>
  <c r="I10" i="144"/>
  <c r="H10" i="144"/>
  <c r="G10" i="144"/>
  <c r="H9" i="144"/>
  <c r="I9" i="144" s="1"/>
  <c r="G9" i="144"/>
  <c r="H8" i="144"/>
  <c r="I8" i="144" s="1"/>
  <c r="G8" i="144"/>
  <c r="I99" i="126" l="1"/>
  <c r="H99" i="126"/>
  <c r="G99" i="126"/>
  <c r="F99" i="126"/>
  <c r="I90" i="126"/>
  <c r="H90" i="126"/>
  <c r="G90" i="126"/>
  <c r="F90" i="126"/>
  <c r="I86" i="126"/>
  <c r="H86" i="126"/>
  <c r="G86" i="126"/>
  <c r="F86" i="126"/>
  <c r="I85" i="126"/>
  <c r="H85" i="126"/>
  <c r="G85" i="126"/>
  <c r="F85" i="126"/>
  <c r="I77" i="126"/>
  <c r="H77" i="126"/>
  <c r="G77" i="126"/>
  <c r="F77" i="126"/>
  <c r="AA8" i="120" l="1"/>
  <c r="AA9" i="120"/>
  <c r="AA10" i="120"/>
  <c r="AA11" i="120"/>
  <c r="AA12" i="120"/>
  <c r="AA13" i="120"/>
  <c r="AA14" i="120"/>
  <c r="AA15" i="120"/>
  <c r="AA16" i="120"/>
  <c r="AA17" i="120"/>
  <c r="AA7" i="120"/>
  <c r="S8" i="120"/>
  <c r="S9" i="120"/>
  <c r="S10" i="120"/>
  <c r="S11" i="120"/>
  <c r="S12" i="120"/>
  <c r="S13" i="120"/>
  <c r="S14" i="120"/>
  <c r="S15" i="120"/>
  <c r="S16" i="120"/>
  <c r="S17" i="120"/>
  <c r="S7" i="120"/>
  <c r="Q17" i="121" l="1"/>
  <c r="Q16" i="121" l="1"/>
  <c r="F19" i="118"/>
  <c r="E19" i="118"/>
  <c r="D19" i="118"/>
  <c r="F15" i="118"/>
  <c r="E15" i="118"/>
  <c r="D15" i="118"/>
  <c r="F10" i="118"/>
  <c r="E10" i="118"/>
  <c r="D10" i="118"/>
  <c r="O17" i="117"/>
  <c r="N17" i="117"/>
  <c r="M17" i="117"/>
  <c r="O16" i="117"/>
  <c r="N16" i="117"/>
  <c r="M16" i="117"/>
  <c r="O15" i="117"/>
  <c r="N15" i="117"/>
  <c r="M15" i="117"/>
  <c r="O14" i="117"/>
  <c r="N14" i="117"/>
  <c r="M14" i="117"/>
  <c r="O13" i="117"/>
  <c r="N13" i="117"/>
  <c r="M13" i="117"/>
  <c r="O12" i="117"/>
  <c r="N12" i="117"/>
  <c r="M12" i="117"/>
  <c r="O11" i="117"/>
  <c r="N11" i="117"/>
  <c r="M11" i="117"/>
  <c r="O10" i="117"/>
  <c r="N10" i="117"/>
  <c r="M10" i="117"/>
  <c r="O9" i="117"/>
  <c r="N9" i="117"/>
  <c r="M9" i="117"/>
  <c r="O8" i="117"/>
  <c r="N8" i="117"/>
  <c r="M8" i="117"/>
</calcChain>
</file>

<file path=xl/sharedStrings.xml><?xml version="1.0" encoding="utf-8"?>
<sst xmlns="http://schemas.openxmlformats.org/spreadsheetml/2006/main" count="2633" uniqueCount="1102">
  <si>
    <t>во милиони денари</t>
  </si>
  <si>
    <t>Големи банки</t>
  </si>
  <si>
    <t>Средни банки</t>
  </si>
  <si>
    <t>Мали банки</t>
  </si>
  <si>
    <t>Вкупно</t>
  </si>
  <si>
    <t>Датум</t>
  </si>
  <si>
    <t>Домаќинства</t>
  </si>
  <si>
    <t>Потрошувачки кредити</t>
  </si>
  <si>
    <t>Кредитни картички</t>
  </si>
  <si>
    <t>Автомобилски кредити</t>
  </si>
  <si>
    <t>Други кредити</t>
  </si>
  <si>
    <t>Трговци-поединци</t>
  </si>
  <si>
    <t>Земјоделство, шумарство и рибарство</t>
  </si>
  <si>
    <t>Индустрија</t>
  </si>
  <si>
    <t>Градежништво</t>
  </si>
  <si>
    <t>Трговија на големо и мало</t>
  </si>
  <si>
    <t>Објекти за сместување и сервисни дејности со храна</t>
  </si>
  <si>
    <t>Останати дејности</t>
  </si>
  <si>
    <t>Нефинансиски друштва</t>
  </si>
  <si>
    <t>31.12.2016</t>
  </si>
  <si>
    <t>Опис</t>
  </si>
  <si>
    <t>Побарувања врз основа на провизии и надоместоци</t>
  </si>
  <si>
    <t>АКТИВА</t>
  </si>
  <si>
    <t>ПАСИВА</t>
  </si>
  <si>
    <t>12.2015</t>
  </si>
  <si>
    <t>12.2016</t>
  </si>
  <si>
    <t>Резервен фонд</t>
  </si>
  <si>
    <t>Ревалоризациски резерви</t>
  </si>
  <si>
    <t>Анекс бр.1</t>
  </si>
  <si>
    <t>БИЛАНС НА СОСТОЈБА - АКТИВА</t>
  </si>
  <si>
    <t>ПАРИЧНИ СРЕДСТВА И САЛДА КАЈ НБРМ</t>
  </si>
  <si>
    <t>Денарски парични средства</t>
  </si>
  <si>
    <t>Девизни парични средства</t>
  </si>
  <si>
    <t>Чекови и меници</t>
  </si>
  <si>
    <t>Задолжителна резерва и задолжителни депозити</t>
  </si>
  <si>
    <t>Хартии од вредност и други финансиски инструменти во денари чувани за тргување</t>
  </si>
  <si>
    <t>Хартии од вредност и други финансиски инструменти во странска валута чувани за тргување</t>
  </si>
  <si>
    <t>Хартии од вредност и други финансиски инструменти во денари со валутна клаузула чувани за тргување</t>
  </si>
  <si>
    <t>Деривати за тргување по објективната вредност</t>
  </si>
  <si>
    <t>ВГРАДЕНИ ДЕРИВАТИ И ДЕРИВАТНИ СРЕДСТВА ЧУВАНИ ЗА УПРАВУВАЊЕ СО РИЗИК</t>
  </si>
  <si>
    <t>Депозити кај централната банка</t>
  </si>
  <si>
    <t>Сметки кај домашните банки</t>
  </si>
  <si>
    <t>Исправка на вредноста на сметките кај домашните банки</t>
  </si>
  <si>
    <t>unrealised</t>
  </si>
  <si>
    <t>Сметки кај странските банки</t>
  </si>
  <si>
    <t>Исправка на вредноста на сметките кај странските банки</t>
  </si>
  <si>
    <t xml:space="preserve">Депозити во нерезидентите-финансиски друштва </t>
  </si>
  <si>
    <t>Исправка на вредноста на депозитите во нерезидентите-финансиски друштва</t>
  </si>
  <si>
    <t>Кредити на домашните банки</t>
  </si>
  <si>
    <t>Кредити на штедилниците</t>
  </si>
  <si>
    <t>Исправка на вредноста (оштетување на средствата) на кредитите на штедилниците</t>
  </si>
  <si>
    <t>Кредити на осигурителните друштва</t>
  </si>
  <si>
    <t>Исправка на вредноста (оштетување на средствата) на кредитите на осигурителните друштва</t>
  </si>
  <si>
    <t>Кредити на други финансиски друштва</t>
  </si>
  <si>
    <t>Акумулирана амортизација на кредитите на другите финансиски друштва</t>
  </si>
  <si>
    <t>Исправка на вредноста (оштетување на средствата) на кредитите на другите финансиски друштва</t>
  </si>
  <si>
    <t>Побарувања врз основа на откупени побарувања (факторинг и форфетирање) од нерезидентите - финансиски друштва</t>
  </si>
  <si>
    <t>Побарувања врз основа на откупени побарувања (факторинг и форфетирање) од нерезидентите - финансиските друштва</t>
  </si>
  <si>
    <t>Исправка на вредноста (оштетување на средствата) на побарувањата врз основа на откупени побарувања (факторинг и форфетирање) од нерезидентите-финансиски друштва</t>
  </si>
  <si>
    <t>Сомнителни и спорни побарувања од финансиските друштва</t>
  </si>
  <si>
    <t>Исправка на вредноста (оштетување на средствата) на сомнителните и спорните побарувања на финансиските друштва</t>
  </si>
  <si>
    <t>Кредити на нефинансиските друштва</t>
  </si>
  <si>
    <t>Акумулирана амортизација на кредитите на нефинансиските друштва</t>
  </si>
  <si>
    <t>Исправка на вредноста на кредитите на нефинансиските друштва</t>
  </si>
  <si>
    <t>Кредити на секторот „држава“</t>
  </si>
  <si>
    <t>Акумулирана амортизација на кредитите на секторот „држава“</t>
  </si>
  <si>
    <t>Исправка на вредноста на кредитите на секторот „држава“</t>
  </si>
  <si>
    <t>Кредити на непрофитните институции коишто им служат на домаќинствата</t>
  </si>
  <si>
    <t>Акумулирана амортизација на кредитите на непрофитните институции коишто им служат на домаќинствата</t>
  </si>
  <si>
    <t>Исправка на вредноста на кредитите на непрофитните институции коишто им служат на домаќинствата</t>
  </si>
  <si>
    <t>Кредити на домаќинствата</t>
  </si>
  <si>
    <t>Акумулирана амортизација на кредитите на домаќинствата</t>
  </si>
  <si>
    <t>Исправка на вредноста на кредитите на домаќинствата</t>
  </si>
  <si>
    <t>Побарувања за плаќањата извршени врз основа на дадени авали на хартии од вредност и гаранции</t>
  </si>
  <si>
    <t>Исправка на вредноста на побарувањата за плаќања извршени врз основа на дадени авали на хартии од вредност и гаранции</t>
  </si>
  <si>
    <t>Побарувања врз основа на откупени побарувања (факторинг и форфетирање) од нефинансиските субјекти</t>
  </si>
  <si>
    <t>Акумулирана амортизација на побарувањата врз основа на откупени побарувања (факторинг и форфетирање) од нефинансиските субјекти</t>
  </si>
  <si>
    <t>Исправка на вредноста (оштетување на средствата) на побарувањата врз основа на откупени побарувања (факторинг и форфетирање) од нефинансиските субјекти</t>
  </si>
  <si>
    <t>Побарувања врз основа на откупени побарувања (факторинг и форфетирање) од секторот „држава“</t>
  </si>
  <si>
    <t>Акумулирана амортизација на побарувањата врз основа на откупени побарувања (факторинг и форфетирање) од секторот „држава“</t>
  </si>
  <si>
    <t>Исправка на вредноста (оштетување на средствата) на побарувањата врз основа на откупени побарувања (факторинг и форфетирање) од секторот „држава“</t>
  </si>
  <si>
    <t>Побарувања врз основа на финансиски лизинг од нефинансиските друштва</t>
  </si>
  <si>
    <t>Побарувања врз основа на финансиски лизинг од домаќинствата</t>
  </si>
  <si>
    <t>Исправка на вредноста на побарувањата врз основа на финансиски лизинг од домаќинствата</t>
  </si>
  <si>
    <t>Пласмани во нефинансиските друштва - нерезиденти</t>
  </si>
  <si>
    <t>Акумулирана амортизација на кредитите на нефинансиските друштва - нерезиденти</t>
  </si>
  <si>
    <t>Исправка на вредноста на кредитите на нефинансиските друштва - нерезиденти</t>
  </si>
  <si>
    <t>Пласмани на домаќинствата - нерезиденти</t>
  </si>
  <si>
    <t>Негативни салда на тековните сметки на нерезиденти</t>
  </si>
  <si>
    <t>Сомнителни и спорни побарувања од нефинансиските субјекти</t>
  </si>
  <si>
    <t>Исправка на вредноста (оштетување на средствата) на сомнителните и спорните побарувања на нефинансиските субјекти</t>
  </si>
  <si>
    <t>Групна исправка на вредноста на портфолиото на мали кредити</t>
  </si>
  <si>
    <t xml:space="preserve">Групна исправка на вредноста на поединечно значајните изложености коишто не се оштетени на поединечна основа </t>
  </si>
  <si>
    <t>ПОБАРУВАЊА ВРЗ ОСНОВА НА КАМАТИ</t>
  </si>
  <si>
    <t xml:space="preserve">Побарувања врз основа на камати од кредити и пласмани во денари </t>
  </si>
  <si>
    <t>Побарувања врз основа на камати од кредити и пласмани во странска валута</t>
  </si>
  <si>
    <t>Побарувања врз основа на камати од кредити и пласмани во денари со валутна клаузула</t>
  </si>
  <si>
    <t>Побарувања врз основа на камати од хартии од вредност во денари</t>
  </si>
  <si>
    <t>Побарувања врз основа на камати од хартии од вредност во странска валута</t>
  </si>
  <si>
    <t>Побарувања врз основа на камати од хартии од вредност во денари со валутна клаузула</t>
  </si>
  <si>
    <t>Побарувања врз основа на камати на други инструменти</t>
  </si>
  <si>
    <t>Побарувања врз основа на камати на депозити во денари</t>
  </si>
  <si>
    <t>Побарувања врз основа на камати на депозити во странска валута</t>
  </si>
  <si>
    <t>ВЛОЖУВАЊА ВО ПРИДРУЖЕНИ ДРУШТВА, ПОДРУЖНИЦИ И ЗАЕДНИЧКИ ВЛОЖУВАЊА</t>
  </si>
  <si>
    <t>Вложувања во придружени друштва</t>
  </si>
  <si>
    <t>Вложувања во подружници</t>
  </si>
  <si>
    <t>ОСТАНАТА АКТИВА</t>
  </si>
  <si>
    <t>Сомнителни и спорни побарувања врз основа на провизии и надоместоци</t>
  </si>
  <si>
    <t>Други средства</t>
  </si>
  <si>
    <t>Побарувања од купувачи и други побарувања</t>
  </si>
  <si>
    <t>Одложени приходи, однапред платени трошоци и привремени сметки</t>
  </si>
  <si>
    <t>ПРЕЗЕМЕНИ СРЕДСТВА ВРЗ ОСНОВА НА НЕНАПЛАТЕНИ ПОБАРУВАЊА</t>
  </si>
  <si>
    <t>Преземени средства врз основа на ненаплатени побарувања</t>
  </si>
  <si>
    <t>Оштетување на преземените средства врз основа на ненаплатени побарувања</t>
  </si>
  <si>
    <t>НЕМАТЕРИЈАЛНИ СРЕДСТВА</t>
  </si>
  <si>
    <t>Патенти, лиценци и концесии</t>
  </si>
  <si>
    <t>Софтвер</t>
  </si>
  <si>
    <t>Други права</t>
  </si>
  <si>
    <t>Други ставки на нематеријалните средства</t>
  </si>
  <si>
    <t>Акумулирана амортизација на нематеријалните средства</t>
  </si>
  <si>
    <t>ОСНОВНИ СРЕДСТВА (НЕДВИЖНОСТ И ОПРЕМА)</t>
  </si>
  <si>
    <t>Земјиште</t>
  </si>
  <si>
    <t>Градежни објекти</t>
  </si>
  <si>
    <t>Опрема</t>
  </si>
  <si>
    <t>Други ставки на недвижностите и опремата</t>
  </si>
  <si>
    <t>Недвижности и опрема во подготовка</t>
  </si>
  <si>
    <t>Акумулирана амортизација на основните средства</t>
  </si>
  <si>
    <t>Оштетување на недвижностите и опремата</t>
  </si>
  <si>
    <t>НЕТЕКОВНИ СРЕДСТВА КОИШТО СЕ ЧУВААТ ЗА ПРОДАЖБА</t>
  </si>
  <si>
    <t>Набавна вредност на нетековните средства коишто се чуваат за продажба</t>
  </si>
  <si>
    <t>КОМИСИСКО РАБОТЕЊЕ</t>
  </si>
  <si>
    <t>Денарски побарувања врз основа на работи во име и за сметка на други</t>
  </si>
  <si>
    <t>Побарувања врз основа на работи во име и за сметка на други во странска валута</t>
  </si>
  <si>
    <t>Денарски обврски врз основа на работи во име и за сметка на други</t>
  </si>
  <si>
    <t>Обврски врз основа на работи во име и за сметка на други во странска валута</t>
  </si>
  <si>
    <t>Останати побарувања врз основа на работење во име и за сметка на други</t>
  </si>
  <si>
    <t xml:space="preserve">Останати обврски врз основа на работи во име и за сметка на други </t>
  </si>
  <si>
    <t>ВКУПНА АКТИВА</t>
  </si>
  <si>
    <t>* Интерна билансна шема на НБРМ</t>
  </si>
  <si>
    <t>Анекс бр.2</t>
  </si>
  <si>
    <t>БИЛАНС НА СОСТОЈБА - ПАСИВА</t>
  </si>
  <si>
    <t xml:space="preserve">ОБВРСКИ ЗА ТРГУВАЊЕ И ФИНАНСИСКИ ОБВРСКИ ВРЗ ОСНОВА НА ОБЈЕКТИВНА ВРЕДНОСТ ПРЕКУ БИЛАНСОТ НА УСПЕХ ОПРЕДЕЛЕНИ КАКО ТАКВИ ПРИ ПОЧЕТНОТО ПРИЗНАВАЊЕ </t>
  </si>
  <si>
    <t>Деривати во странска валута чувани за тргување</t>
  </si>
  <si>
    <t>ДЕРИВАТНИ ОБВРСКИ ЧУВАНИ ЗА УПРАВУВАЊЕ СО РИЗИК</t>
  </si>
  <si>
    <t>ДЕПОЗИТИ НА ФИНАНСИСКИ ИНСТИТУЦИИ</t>
  </si>
  <si>
    <t>Депозити на домашните банки</t>
  </si>
  <si>
    <t>Депозити на штедилниците</t>
  </si>
  <si>
    <t>Депозити на осигурителните друштва</t>
  </si>
  <si>
    <t>Депозити на пензиските фондови</t>
  </si>
  <si>
    <t>Депозити на други финансиски институции</t>
  </si>
  <si>
    <t>Депозити на финансиските институции - нерезиденти</t>
  </si>
  <si>
    <t>Ограничени депозити и други депозити на финансиските институции</t>
  </si>
  <si>
    <t>ДЕПОЗИТИ ПО ВИДУВАЊЕ НА НЕФИНАНСИСКИТЕ СУБЈЕКТИ</t>
  </si>
  <si>
    <t>Тековни сметки и депозити по видување на нефинансиските друштва во денари</t>
  </si>
  <si>
    <t>Тековни сметки и депозити по видување на секторот „држава“ во денари</t>
  </si>
  <si>
    <t>Тековни сметки и депозити по видување на непрофитните институции коишто им служат на домаќинствата во денари</t>
  </si>
  <si>
    <t>Тековни сметки и депозити по видување на домаќинствата во денари</t>
  </si>
  <si>
    <t>Тековни сметки и депозити по видување на нерезиденти во денари</t>
  </si>
  <si>
    <t>Тековни сметки и депозити по видување на нефинансиските друштва во странска валута</t>
  </si>
  <si>
    <t>Тековни сметки и депозити по видување на секторот „држава“ во странска валута</t>
  </si>
  <si>
    <t>Тековни сметки и депозити по видување на непрофитните институции коишто им служат на домаќинствата во странска валута</t>
  </si>
  <si>
    <t>Тековни сметки и депозити по видување на домаќинствата во странска валута</t>
  </si>
  <si>
    <t>Тековни сметки и депозити по видување на нерезиденти во странска валута</t>
  </si>
  <si>
    <t>Ограничени депозити и други депозити на нефинансиските субјекти</t>
  </si>
  <si>
    <t>КРАТКОРОЧНИ ДЕПОЗИТИ НА НЕФИНАНСИСКИТЕ СУБЈЕКТИ</t>
  </si>
  <si>
    <t>Денарски краткорочни депозити на нефинансиските друштва</t>
  </si>
  <si>
    <t>Денарски краткорочни депозити на секторот „држава“</t>
  </si>
  <si>
    <t>Денарски краткорочни депозити на непрофитните институции коишто им служат на домаќинствата</t>
  </si>
  <si>
    <t>Денарски краткорочни депозити на домаќинствата</t>
  </si>
  <si>
    <t>Денарски краткорочни депозити на нерезиденти - нефинансиски субјекти</t>
  </si>
  <si>
    <t>Краткорочни депозити во странска валута на нефинансиските друштва</t>
  </si>
  <si>
    <t>Краткорочни депозити во странска валута на непрофитните институции коишто им служат на домаќинствата</t>
  </si>
  <si>
    <t>Краткорочни депозити во странска валута на домаќинствата</t>
  </si>
  <si>
    <t>Краткорочни депозити во странска валута на нерезиденти - нефинансиски субјекти</t>
  </si>
  <si>
    <t>Денарски краткорочни депозити со валутна клаузула на нефинансиските друштва</t>
  </si>
  <si>
    <t>Денарски краткорочни депозити со валутна клаузула на непрофитните институции коишто им служат на домаќинствата</t>
  </si>
  <si>
    <t>Денарски краткорочни депозити со валутна клаузула на домаќинствата</t>
  </si>
  <si>
    <t>Ограничени депозити на нефинансиските субјекти до една година</t>
  </si>
  <si>
    <t>ДОЛГОРОЧНИ ДЕПОЗИТИ НА НЕФИНАНСИСКИТЕ СУБЈЕКТИ</t>
  </si>
  <si>
    <t>Денарски долгорочни депозити на нефинансиските друштва</t>
  </si>
  <si>
    <t>Денарски долгорочни депозити на непрофитните институции коишто им служат на домаќинствата</t>
  </si>
  <si>
    <t>Денарски долгорочни депозити на домаќинствата</t>
  </si>
  <si>
    <t>Денарски долгорочни депозити на нерезидентите - нефинансиски субјекти</t>
  </si>
  <si>
    <t>Долгорочни депозити во странска валута на нефинансиските друштва</t>
  </si>
  <si>
    <t>Долгорочни депозити  во странска валута на непрофитните институции коишто им служат на домаќинствата</t>
  </si>
  <si>
    <t>Долгорочни депозити во странска валута на домаќинствата</t>
  </si>
  <si>
    <t>Долгорочни депозити во странска валута на нерезидентите - нефинансиски субјекти</t>
  </si>
  <si>
    <t>Денарски долгорочни депозити со валутна клаузула на нефинансиските друштва</t>
  </si>
  <si>
    <t>Денарски долгорочни депозити со валутна клаузула на непрофитните институции коишто им служат на домаќинствата</t>
  </si>
  <si>
    <t>Денарски долгорочни депозити со валутна клаузула на домаќинствата</t>
  </si>
  <si>
    <t>Ограничени депозити на нефинансиските субјекти над една година</t>
  </si>
  <si>
    <t>ОБВРСКИ ВРЗ ОСНОВА НА КРЕДИТИ</t>
  </si>
  <si>
    <t>Обврски врз основа на кредити кон финансиските друштва</t>
  </si>
  <si>
    <t>Обврски врз основа на кредити кон секторот „држава“</t>
  </si>
  <si>
    <t>Обврски врз основа на кредити кон останатите сектори - резиденти</t>
  </si>
  <si>
    <t>Обврски врз основа на кредити кон нерезидентите</t>
  </si>
  <si>
    <t>КОМПОНЕНТА НА ОБВРСКИТЕ ВРЗ ОСНОВА НА ХИБРИДНИ ИНСТРУМЕНТИ</t>
  </si>
  <si>
    <t>Компонента на обврските врз основа на хибридни инструменти во денари</t>
  </si>
  <si>
    <t>Компонента на обврските врз основа на хибридни инструменти во странска валута</t>
  </si>
  <si>
    <t>СУБОРДИНИРАНИ ОБВРСКИ И КУМУЛАТИВНИ ПРИОРИТЕТНИ АКЦИИ</t>
  </si>
  <si>
    <t>Субординирани обврски во денари</t>
  </si>
  <si>
    <t>Субординирани обврски во странска валута</t>
  </si>
  <si>
    <t>Кумулативни приоритетни акции</t>
  </si>
  <si>
    <t>ОБВРСКИ ВРЗ ОСНОВА НА КАМАТИ</t>
  </si>
  <si>
    <t>Обврски врз основа на камати врз основа на кредити</t>
  </si>
  <si>
    <t>Обврски врз основа на камати од депозитите по видување и тековните сметки</t>
  </si>
  <si>
    <t>Обврски врз основа на камати од орочените депозити</t>
  </si>
  <si>
    <t>Обврски врз основа на камати од хибридните инструменти</t>
  </si>
  <si>
    <t>Обврски врз основа на камати од субординираниот долг</t>
  </si>
  <si>
    <t>Обврски врз основа на камати од други инструменти</t>
  </si>
  <si>
    <t>ОСТАНАТИ ОБВРСКИ</t>
  </si>
  <si>
    <t>Обврски врз основа на провизии и надоместоци</t>
  </si>
  <si>
    <t>Пресметани расходи, разграничени приходи и привремени сметки</t>
  </si>
  <si>
    <t>Останати обврски</t>
  </si>
  <si>
    <t>ПОСЕБНА РЕЗЕРВА И РЕЗЕРВИРАЊА</t>
  </si>
  <si>
    <t>Посебна резерва</t>
  </si>
  <si>
    <t>КАПИТАЛ И РЕЗЕРВИ</t>
  </si>
  <si>
    <t>Акционерски капитал</t>
  </si>
  <si>
    <t>Задржана добивка / акумулирана загуба</t>
  </si>
  <si>
    <t>Тековна загуба</t>
  </si>
  <si>
    <t>ТЕКОВНА ДОБИВКА</t>
  </si>
  <si>
    <t>Gross profit</t>
  </si>
  <si>
    <t>ВКУПНА ПАСИВА</t>
  </si>
  <si>
    <t>Пазарно учество и пораст на вкупната актива, кредити и депозити по групи банки</t>
  </si>
  <si>
    <t>КАТЕГОРИИ</t>
  </si>
  <si>
    <t>Износ во милиони денари</t>
  </si>
  <si>
    <t>Структура                 (во проценти)</t>
  </si>
  <si>
    <t>Во апсолутни износи</t>
  </si>
  <si>
    <t>Во проценти</t>
  </si>
  <si>
    <t>Во структурата (во процентни поени)</t>
  </si>
  <si>
    <t>Учество во промената (во проценти)</t>
  </si>
  <si>
    <t>Вкупна актива</t>
  </si>
  <si>
    <t xml:space="preserve">    - Големи банки</t>
  </si>
  <si>
    <t xml:space="preserve">    - Средни банки</t>
  </si>
  <si>
    <t xml:space="preserve">    - Мали банки</t>
  </si>
  <si>
    <t>Кредити на нефинансиски субјекти</t>
  </si>
  <si>
    <t>Депозити на нефинансиски субјекти</t>
  </si>
  <si>
    <t>Анекс бр. 4</t>
  </si>
  <si>
    <t>Анекс бр.6</t>
  </si>
  <si>
    <t>Структура на кредитите на нефинансиските субјекти</t>
  </si>
  <si>
    <t>Други клиенти</t>
  </si>
  <si>
    <t>Денарски</t>
  </si>
  <si>
    <t>Денарски со клаузула</t>
  </si>
  <si>
    <t>Девизни</t>
  </si>
  <si>
    <t>Достасани кредити</t>
  </si>
  <si>
    <t>Краткорочни кредити</t>
  </si>
  <si>
    <t>Долгорочни кредити</t>
  </si>
  <si>
    <t>Нефункционални кредити</t>
  </si>
  <si>
    <t>Вкупни кредити</t>
  </si>
  <si>
    <t>Исправка на вредноста</t>
  </si>
  <si>
    <t>Акумулирана амортизација</t>
  </si>
  <si>
    <t>Вкупни нето-кредити</t>
  </si>
  <si>
    <t>Апсолутен пораст на кредитите</t>
  </si>
  <si>
    <t>Пораст во %</t>
  </si>
  <si>
    <t>Структура на порастот</t>
  </si>
  <si>
    <t>Анекс бр.5</t>
  </si>
  <si>
    <t>Анекс бр.7</t>
  </si>
  <si>
    <t>Структура на кредитите на нефинансиските субјекти, по одделни групи банки</t>
  </si>
  <si>
    <t>ДЕН</t>
  </si>
  <si>
    <t>КЛА</t>
  </si>
  <si>
    <t>ДЕВ</t>
  </si>
  <si>
    <t>Забелешка:</t>
  </si>
  <si>
    <t>ДЕН: во денари</t>
  </si>
  <si>
    <t>КЛА: во денари со девизна клаузула</t>
  </si>
  <si>
    <t>ДЕВ: во девизи</t>
  </si>
  <si>
    <t>Распореденост на кредитите на нефинансиските субјекти, по одделни групи банки</t>
  </si>
  <si>
    <t>Структури на кредитите</t>
  </si>
  <si>
    <t>Секторска структура</t>
  </si>
  <si>
    <t>Рочна структура</t>
  </si>
  <si>
    <t>Краткорочни</t>
  </si>
  <si>
    <t>Долгорочни</t>
  </si>
  <si>
    <t>Достасани</t>
  </si>
  <si>
    <t>Нефункционални</t>
  </si>
  <si>
    <t>Валутна структура</t>
  </si>
  <si>
    <t>Структурни карактеристики на кредитите на нефинансиските субјекти, кај одделните групи банки</t>
  </si>
  <si>
    <t>Структура на кредити</t>
  </si>
  <si>
    <t>Денарски со валутна каузула</t>
  </si>
  <si>
    <t>Анекс бр. 8</t>
  </si>
  <si>
    <t>Анекс бр.10</t>
  </si>
  <si>
    <t>Кредитна изложеност по одделни дејности/кредитни производи</t>
  </si>
  <si>
    <t>Сектори</t>
  </si>
  <si>
    <t>Кредитни производи / одделни дејности</t>
  </si>
  <si>
    <t>Апсолутна годишна промена на изложеноста на кредитен ризик во илјади денари</t>
  </si>
  <si>
    <t>Годишна стапка на промена</t>
  </si>
  <si>
    <t>Учество во вкупниот годишен пораст на изложеноста на кредитен ризик</t>
  </si>
  <si>
    <t>ДОМАЌИНСТВА</t>
  </si>
  <si>
    <t>Кредити за набавка и реновирање на станбен и деловен простор</t>
  </si>
  <si>
    <t>Негативни салда по тековни сметки</t>
  </si>
  <si>
    <t>ВКУПНО ДОМАЌИНСТВА</t>
  </si>
  <si>
    <t>НЕФИНАНСИСКИ ДРУШТВА И ДРУГИ КЛИЕНТИ</t>
  </si>
  <si>
    <t xml:space="preserve">Транспорт, складирање, информации и комуникации </t>
  </si>
  <si>
    <t>Дејности во врска со недвижен имот, стручни, научни и технички дејности и адм.пом.услужни дејности</t>
  </si>
  <si>
    <t>ВКУПНО НЕФИНАНСИСКИ ДРУШТВА И ДРУГИ КЛИЕНТИ</t>
  </si>
  <si>
    <t>ВКУПНА ИЗЛОЖЕНОСТ НА КРЕДИТЕН РИЗИК *</t>
  </si>
  <si>
    <t xml:space="preserve">* Забелешка: Вкупната изложеност на кредитен ризик ги опфаќа и секторите: Финансиски дејности и дејности на осигурување, како и јавна управа и одбрана; задолжително социјално осигурување.  </t>
  </si>
  <si>
    <t>Анекс бр.9</t>
  </si>
  <si>
    <t>Анекс бр.11</t>
  </si>
  <si>
    <t>Годишна промена на кредитите на нефинансиските субјекти</t>
  </si>
  <si>
    <t>Состојба на крајот на годината (во милиони денари)</t>
  </si>
  <si>
    <t>Апсолутна годишна промена (во милиони денари)</t>
  </si>
  <si>
    <t>12.2011</t>
  </si>
  <si>
    <t>12.2012</t>
  </si>
  <si>
    <t>12.2013</t>
  </si>
  <si>
    <t>12.2014</t>
  </si>
  <si>
    <t>Сектор</t>
  </si>
  <si>
    <t>Рочност</t>
  </si>
  <si>
    <t>Валута</t>
  </si>
  <si>
    <t>Анекс бр.12</t>
  </si>
  <si>
    <t>Структура на депозитите на нефинансиските субјекти</t>
  </si>
  <si>
    <t>Депозити по видување</t>
  </si>
  <si>
    <t>Депозити орочени до една година</t>
  </si>
  <si>
    <t>Депозити орочени над една година</t>
  </si>
  <si>
    <t>Вкупни депозити</t>
  </si>
  <si>
    <t>Апсолутен пораст на депозитите</t>
  </si>
  <si>
    <t>Анекс бр.13</t>
  </si>
  <si>
    <t>Структура на депозитите на нефинансиските субјекти по одделни групи банки</t>
  </si>
  <si>
    <t>Анекс бр.14</t>
  </si>
  <si>
    <t>Распореденост на депозитите на нефинансиските субјекти по групи банки</t>
  </si>
  <si>
    <t>Структури на депозитите</t>
  </si>
  <si>
    <t>По видување</t>
  </si>
  <si>
    <t>Анекс бр.15</t>
  </si>
  <si>
    <t>Структура на депозитите на нефинансиски субјекти по групи банки</t>
  </si>
  <si>
    <t xml:space="preserve"> </t>
  </si>
  <si>
    <t>Структура на депозитите</t>
  </si>
  <si>
    <t>Денарски со валутна клаузула</t>
  </si>
  <si>
    <t>Годишна промена на депозитите на нефинансиските субјекти</t>
  </si>
  <si>
    <t>12.2017</t>
  </si>
  <si>
    <t>31.12.2017</t>
  </si>
  <si>
    <t>Изложеност на кредитен ризик во илјади денари на 31.12.2017 година</t>
  </si>
  <si>
    <t>Исправка на вредноста на кредитите на домашните банки</t>
  </si>
  <si>
    <t>Исправва на вредноста на нетековните средства коишто се чуваат за продажба</t>
  </si>
  <si>
    <t>Денарски побарувања со валутна клаузула врз основа на работи во име и за сметка на други</t>
  </si>
  <si>
    <t>Обврски врз основа на финансиски лизинг кон нерезиденти</t>
  </si>
  <si>
    <t>12.2018</t>
  </si>
  <si>
    <t>Годишна промена
12.2018/12.2017</t>
  </si>
  <si>
    <t>31.12.2018</t>
  </si>
  <si>
    <t>Пораст 31.12.2018/     31.12.2017</t>
  </si>
  <si>
    <t>Изложеност на кредитен ризик во илјади денари на 31.12.2018 година</t>
  </si>
  <si>
    <t>Промена 31.12.2018/31.12.2017</t>
  </si>
  <si>
    <t>ХАРТИИ ОД ВРЕДНОСТ МЕРЕНИ ПО ОБЈЕКТИВНА ВРЕДНОСТ ПРЕКУ БИЛАНСОТ НА УСПЕХ (ВКЛУЧУВАЈЌИ ХАРТИИ ОД ВРЕДНОСТ ЗА ТРГУВАЊЕ)</t>
  </si>
  <si>
    <t>ДЕРИВАТИ МЕРЕНИ ПО ОБЈЕКТИВНАТА ВРЕДНОСТ ПРЕКУ БИЛАНСОТ НА УСПЕХ (ВКЛУЧУВАЈЌИ ЗА ТРГУВАЊЕ)</t>
  </si>
  <si>
    <t>ФИНАНСИСКИ СРЕДСТВА МЕРЕНИ ПО ОБЈЕТИВНА ВРЕДНОСТ ПРЕКУ БИЛАНСОТ НА УСПЕХ, ОПРЕДЕЛЕНИ КАКО ТАКВИ ПРИ ПОЧЕТНОТО ПРИЗНАВАЊЕ</t>
  </si>
  <si>
    <t>Хартии од вредност и други финансиски инструменти во денари по објективна вредност преку билансот на успех, определени како такви при почетното признавање</t>
  </si>
  <si>
    <t>Дериватни средства во странска валута</t>
  </si>
  <si>
    <t>Дериватни средства во странска валута чувани за управување со ризик</t>
  </si>
  <si>
    <t>ХАРТИИ ОД ВРЕДНОСТ МЕРЕНИ ПО АМОРТИЗИРАНА НАБАВНА ВРЕДНОСТ</t>
  </si>
  <si>
    <t>Инструменти на пазарот на пари мерени по амортизирана набавна вредност издадени од државата</t>
  </si>
  <si>
    <t>Инструменти на пазарот на пари мерени по амортизирана набавна вредност издадени од централната банка</t>
  </si>
  <si>
    <t>Останати должнички инструменти мерени по амортизирана набавна вредност издадени од државата</t>
  </si>
  <si>
    <t>ХАРТИИ ОД ВРЕДНОСТ МЕРЕНИ ПО ОБЈЕКТИВНА ВРЕДНОСТ ПРЕКУ ОСТАНАТА СЕОПФАТНА ДОБИВКА</t>
  </si>
  <si>
    <t>Инструменти на пазарот на пари мерени по објективна вредност преку останата сеопфатна добивка издадени од државата</t>
  </si>
  <si>
    <t>Инструменти на пазарот на пари мерени по објективна вредност преку останата сеопфатна добивка издадени од централната банка</t>
  </si>
  <si>
    <t>Останати должнички инструменти мерени по објективна вредност преку останата сеопфатна добивка издадени од државата</t>
  </si>
  <si>
    <t>Останати должнички инструменти мерени по објективна вредност преку останата сеопфатна добивка издадени од нерезиденти</t>
  </si>
  <si>
    <t>Сопственички инструменти мерени по објективна вредност преку останата сеопфатна добивка издадени од нефинансиски друштва</t>
  </si>
  <si>
    <t>Сопственички инструменти мерени по објективна вредност преку останата сеопфатна добивка издадени од банки и штедилници</t>
  </si>
  <si>
    <t>Сопственички инструменти мерени по објективна вредност преку останата сеопфатна добивка издадени од останати финансиски друштва</t>
  </si>
  <si>
    <t>Сопственички инструменти мерени по објективна вредност преку останата сеопфатна добивка издадени од нерезиденти</t>
  </si>
  <si>
    <t>ПЛАСМАНИ КАЈ ЦЕНТРАЛНАТА БАНКА МЕРЕНИ ПО АМОРТИЗИРАНА НАБАВНА ВРЕДНОСТ</t>
  </si>
  <si>
    <t xml:space="preserve">ПЛАСМАНИ ВО ФИНАНСИСКИ ДРУШТВА МЕРЕНИ ПО АМОРТИЗИРАНА НАБАВНА ВРЕДНОСТ </t>
  </si>
  <si>
    <t>ПЛАСМАНИ ВО НЕФИНАНСИСКИТЕ СУБЈЕКТИ МЕРЕНИ ПО АМОРТИЗИРАНА НАБАВНА ВРЕДНОСТ</t>
  </si>
  <si>
    <t>Исправка на вредноста на побарувањата врз основа на финансиски лизинг од нефинансиските друштва</t>
  </si>
  <si>
    <t>Акумулирана амортизација на пласманите на домаќинства - нерезиденти</t>
  </si>
  <si>
    <t>Исправка на вредноста на пласманите на домаќинства - нерезиденти</t>
  </si>
  <si>
    <t>Дериватни обврски во странска валута чувани за тргување</t>
  </si>
  <si>
    <t>БИЛАНС НА УСПЕХ</t>
  </si>
  <si>
    <t xml:space="preserve">Големи банки </t>
  </si>
  <si>
    <t xml:space="preserve">Средни банки </t>
  </si>
  <si>
    <t xml:space="preserve">Мали банки </t>
  </si>
  <si>
    <t>ПРИХОДИ ОД КАМАТИ</t>
  </si>
  <si>
    <t>Приходи од камати од нефинансиските друштва</t>
  </si>
  <si>
    <t>Приходи од камати од приватните нефинансиски друштва</t>
  </si>
  <si>
    <t>Приходи од камати од јавните нефинансиски друштва</t>
  </si>
  <si>
    <t>Приходи од камати од секторот „држава“</t>
  </si>
  <si>
    <t>Приходи од камати од централната влада</t>
  </si>
  <si>
    <t>Приходи од камати од локалната самоуправа</t>
  </si>
  <si>
    <t xml:space="preserve">Приходи од камати од фондови за социјално осигурување </t>
  </si>
  <si>
    <t>Приходи од камата од непрофитните финансиски институции коишто им служат на домаќинствата</t>
  </si>
  <si>
    <t>Приходи од камати од финансиските друштва</t>
  </si>
  <si>
    <t>Приходи од камати од централната банка</t>
  </si>
  <si>
    <t>Приходи од камати од банките</t>
  </si>
  <si>
    <t>Приходи од камати од штедилниците</t>
  </si>
  <si>
    <t>Приходи од камати од осигурителните друштва</t>
  </si>
  <si>
    <t>Приходи од камати од другите финансиски друштва</t>
  </si>
  <si>
    <t>Приходи од камати од домаќинствата</t>
  </si>
  <si>
    <t>Приходи од камати од самостојните вршители на дејност со личен труд</t>
  </si>
  <si>
    <t>Приходи од камата од физичките лица</t>
  </si>
  <si>
    <t>Приходи од камати од нерезидентите</t>
  </si>
  <si>
    <t>Приходи од камати од нефинансиските друштва - нерезиденти</t>
  </si>
  <si>
    <t>Приходи од камати од државата - нерезиденти</t>
  </si>
  <si>
    <t>Приходи од камата од финансиските друштва - нерезиденти</t>
  </si>
  <si>
    <t>Приходи од камата од домаќинства - нерезиденти</t>
  </si>
  <si>
    <t>Исправка на вредноста (загуби поради оштетување) на приходите од камата на нето-основа</t>
  </si>
  <si>
    <t xml:space="preserve">РАСХОДИ ЗА КАМАТИ </t>
  </si>
  <si>
    <t>Расходи за камати на нефинансиските друштва</t>
  </si>
  <si>
    <t>Расходи за камати за приватните нефинансиски друштва</t>
  </si>
  <si>
    <t>Расходи за камати за јавните нефинансиски друштва</t>
  </si>
  <si>
    <t>Расходи за камата за секторот „држава“</t>
  </si>
  <si>
    <t>Расходи за камата за централната влада</t>
  </si>
  <si>
    <t>Расходи за камата за локалната самоуправа</t>
  </si>
  <si>
    <t>Расходи за камата за непрофитните институции коишто им служат на домаќинствата</t>
  </si>
  <si>
    <t>Расходи за камата за финансиските друштва</t>
  </si>
  <si>
    <t>Расходи за камата за централната банка</t>
  </si>
  <si>
    <t>Расходи за камата за банките</t>
  </si>
  <si>
    <t>Расходи за камата за штедилниците</t>
  </si>
  <si>
    <t>Расходи за камата за осигурителните друштва</t>
  </si>
  <si>
    <t>Расходи за камата за пензиските фондови</t>
  </si>
  <si>
    <t>Расходи за камата за другите финансиски институции</t>
  </si>
  <si>
    <t>Расходи за камати за домаќинствата</t>
  </si>
  <si>
    <t>Расходи за камати за самостојните вршители на дејност со личен труд</t>
  </si>
  <si>
    <t>Расходи за камата за физичките лица</t>
  </si>
  <si>
    <t>Расходи за камата за нерезидентите</t>
  </si>
  <si>
    <t>Расходи за камата за нефинансиските друштва - нерезиденти</t>
  </si>
  <si>
    <t>Расходи за камата за секторот „држава“ - нерезиденти</t>
  </si>
  <si>
    <t>Расходи за камата за непрофитните институции коишто им служат на домаќинствата - нерезиденти</t>
  </si>
  <si>
    <t>Расходи за камата за финансиските друштва - нерезиденти</t>
  </si>
  <si>
    <t>Расходи за камата за домаќинствата - нерезиденти</t>
  </si>
  <si>
    <t>НЕТО-ПРИХОДИ ОД КАМАТИ</t>
  </si>
  <si>
    <t>НЕТО-ПРИХОДИ ОД ПРОВИЗИИ И НАДОМЕСТОЦИ</t>
  </si>
  <si>
    <t>Приходи од провизии и надоместоци</t>
  </si>
  <si>
    <t>Расходи за провизии и надоместоци</t>
  </si>
  <si>
    <t>НЕТО-ПРИХОДИ ОД ИНСТРУМЕНТИ МЕРЕНИ ПО ОБЈЕКТИВНА ВРЕДНОСТ ПРЕКУ БИЛАНСОТ НА УСПЕХ (ВКЛУЧУВАЈЌИ ЗА ТРГУВАЊЕ)</t>
  </si>
  <si>
    <t>Нето-приходи од средствата и обврските мерени по објективна вредност преку билансот на успех</t>
  </si>
  <si>
    <t>Остварени нето-приходи од средствата и обврските мерени по објективна вредност преку билансот на успех</t>
  </si>
  <si>
    <t>Неостварени нето-приходи од средствата и обврските мерени по објективна вредност преку билансот на успех</t>
  </si>
  <si>
    <t>Нето-приходи од дериватните средства и обврски мерени по објективна вредност преку билансот на успех</t>
  </si>
  <si>
    <t>Остварени нето-приходи од дериватните средства и обврски мерени по објективна вредност преку билансот на успех</t>
  </si>
  <si>
    <t>Неостварени нето-приходи од дериватните средства и обврски мерени по објективна вредност преку билансот на успех</t>
  </si>
  <si>
    <t>Приходи од дивиденди од средствата за тргување</t>
  </si>
  <si>
    <t>Нето каматен приход од финансиски средства и обврски чувани за тргување</t>
  </si>
  <si>
    <t>НЕТО-ПРИХОДИ ОД ДРУГИ ФИНАНСИСКИ ИНСТРУМЕНТИ МЕРЕНИ ПО ОБЈЕКТИВНА ВРЕДНОСТ ПРЕКУ БИЛАНСОТ НА УСПЕХ, ОПРЕДЕЛЕНИ КАКО ТАКВИ ПРИ ПОЧЕТНОТО ПРИЗНАВАЊЕ</t>
  </si>
  <si>
    <t>Нето-приходи од средствата и обврските мерени по објективна вредност преку билансот на успех, определени како такви при почетното признавање</t>
  </si>
  <si>
    <t>Oстварени нето-приходи од средствата и обврските мерени по објективна вредност преку билансот на успех, определени како такви при почетното признавање</t>
  </si>
  <si>
    <t>Неостварени нето-приходи од средствата и обврските мерени по објективна вредност преку билансот на успех, определени како такви при почетното признавање</t>
  </si>
  <si>
    <t>Нето-приходи од дериватните средства и обврски чувани за управување со ризик</t>
  </si>
  <si>
    <t>Неостварени нето-приходи од дериватните средства и обврски чувани за управување со ризик</t>
  </si>
  <si>
    <t>НЕТО-ПРИХОДИ ОД КУРСНИ РАЗЛИКИ</t>
  </si>
  <si>
    <t>Остварени нето-приходи од курсни разлики</t>
  </si>
  <si>
    <t>Неостварени нето-приходи од курсни разлики</t>
  </si>
  <si>
    <t>Нето-приходи од девизно валутно работење</t>
  </si>
  <si>
    <t>ОСТАНАТИ ПРИХОДИ ОД ДЕЈНОСТА</t>
  </si>
  <si>
    <t>Приходи врз основа на дивиденди и капитални вложувања</t>
  </si>
  <si>
    <t>Добивка од продажба на финансиските средства мерени по објективна вредност преку останата сеопфатна добивка</t>
  </si>
  <si>
    <t>Капитални добивки остварени од продажба на средства</t>
  </si>
  <si>
    <t>Ослободување на останатите резервирања</t>
  </si>
  <si>
    <t>Приходи по други основи</t>
  </si>
  <si>
    <t>Наплатени претходно отпишани побарувања</t>
  </si>
  <si>
    <t>Вонредни приходи</t>
  </si>
  <si>
    <t>ЗАГУБИ ПОРАДИ ОШТЕТУВАЊЕ - ИСПРАВКА НА ВРЕДНОСТА НА ФИНАНСИСКИТЕ СРЕДСТВА И ПОСЕБНА РЕЗЕРВА ЗА ПОТЕНЦИЈАЛНИ КРЕДИТНИ ЗАГУБИ ОД ВОНБИЛАНСНА ИЗЛОЖЕНОСТ</t>
  </si>
  <si>
    <t>Исправка на вредноста (загуби поради оштетување) на финансиските средства и посебна резерва за вонбилансна изложеност</t>
  </si>
  <si>
    <t>Исправка на вредноста (загуби поради оштетување) на финансиските средства на поединечна основа</t>
  </si>
  <si>
    <t>Исправка на вредноста (загуби поради оштетување) на финансиските средства на групна основа</t>
  </si>
  <si>
    <t>Посебна резерва за потенцијални кредитни загуби од вонбилансна изложеност</t>
  </si>
  <si>
    <t>Ослободување на исправката на вредноста (загуби поради оштетување) на финансиските средства и посебната резерва за вонбиласна изложеност</t>
  </si>
  <si>
    <t>Ослободување на исправката на вредноста (загуби поради оштетување) на финансиските средства на поединечна основа</t>
  </si>
  <si>
    <t>Ослободување на исправката на вредноста (загуби поради оштетување) на финансиските средства на групна основа</t>
  </si>
  <si>
    <t>Ослободување на посебната резерва за потенцијални кредитни загуби од вонбилансна изложеност</t>
  </si>
  <si>
    <t>ЗАГУБИ ПОРАДИ ОШТЕТУВАЊЕ НА НЕФИНАНСИСКИТЕ СРЕДСТВА</t>
  </si>
  <si>
    <t>Исправка на вредноста (загуби поради оштетување) на нефинансиските средства</t>
  </si>
  <si>
    <t xml:space="preserve">Ослободување на исправката на вредноста (загуби поради оштетување) на нефинансиските средства </t>
  </si>
  <si>
    <t>ТРОШОЦИ ЗА ВРАБОТЕНИТЕ</t>
  </si>
  <si>
    <t>АМОРТИЗАЦИЈА</t>
  </si>
  <si>
    <t>ОСТАНАТИ РАСХОДИ НА ДЕЈНОСТА</t>
  </si>
  <si>
    <t>Општи и административни трошоци</t>
  </si>
  <si>
    <t>Премии за осигурување депозити</t>
  </si>
  <si>
    <t>Загуба од продажба на финансиските средства мерени по објективна вредност преку останата сеопфатна добивка</t>
  </si>
  <si>
    <t>Останати резервирања</t>
  </si>
  <si>
    <t>Расходи по други основи</t>
  </si>
  <si>
    <t>Вонредни расходи</t>
  </si>
  <si>
    <t>ДОБИВКА/ЗАГУБА ПРЕД ОДАНОЧУВАЊЕ</t>
  </si>
  <si>
    <t>ДАНОК НА ДОБИВКА</t>
  </si>
  <si>
    <t>ДОБИВКА/ЗАГУБА ПО ОДАНОЧУВАЊЕ</t>
  </si>
  <si>
    <t>Анекс бр.3</t>
  </si>
  <si>
    <t>Анекс бр. 16</t>
  </si>
  <si>
    <t>Компоненти и валутна структура на кредитната изложеност на банките, со состојба на 31.12.2018 година</t>
  </si>
  <si>
    <t>Дејности / производи</t>
  </si>
  <si>
    <t>Денари</t>
  </si>
  <si>
    <t>Денари со девизна клаузула</t>
  </si>
  <si>
    <t>Девизи</t>
  </si>
  <si>
    <t>Вкупно за банкарскиот систем</t>
  </si>
  <si>
    <t>РГ</t>
  </si>
  <si>
    <t>РК</t>
  </si>
  <si>
    <t>НГ</t>
  </si>
  <si>
    <t>НК</t>
  </si>
  <si>
    <t>ДП</t>
  </si>
  <si>
    <t>ВИ</t>
  </si>
  <si>
    <t>ВК</t>
  </si>
  <si>
    <t>Рударство и вадење камен</t>
  </si>
  <si>
    <t>Прехранбрена индустрија</t>
  </si>
  <si>
    <t>Текстилна индустрија и производство на облека и обувки</t>
  </si>
  <si>
    <t>Хемиска индустрија, производство на градежни материјали, производство и преработка на горива</t>
  </si>
  <si>
    <t>Производство на метали, машини, алати и опрема</t>
  </si>
  <si>
    <t>Останата преработувачка индустрија</t>
  </si>
  <si>
    <t>Снабдување со електрична енергија, гас, пареа и климатизација</t>
  </si>
  <si>
    <t>Снабдување со вода; отстранување на отпадните води; управување со отпадот и дејности за санација на околината</t>
  </si>
  <si>
    <t>Трговија на големо и трговија на мало; поправка на моторни возила и мотоцикли</t>
  </si>
  <si>
    <t>Транспорт и складирање</t>
  </si>
  <si>
    <t>Информации и комуникаци</t>
  </si>
  <si>
    <t>Финансиски дејности и дејности на осигурување</t>
  </si>
  <si>
    <t>Дејности во врска со недвижниот имот</t>
  </si>
  <si>
    <t xml:space="preserve">Стручни, научни и технички дејности </t>
  </si>
  <si>
    <t>Административни и помошни услужни дејности</t>
  </si>
  <si>
    <t>Јавна управа и одбрана; задолжително социјално осигурување</t>
  </si>
  <si>
    <t>Образование</t>
  </si>
  <si>
    <t xml:space="preserve">Дејности на здравствена и социјална заштита </t>
  </si>
  <si>
    <t>Уметност, забава и рекреација</t>
  </si>
  <si>
    <t>Други услужни дејности</t>
  </si>
  <si>
    <t>Дејности на домаќинствата како работодавач</t>
  </si>
  <si>
    <t>Дејности на екстратериторијалните организации и тела</t>
  </si>
  <si>
    <t>Кредити за набавка и реновирање станбен простор</t>
  </si>
  <si>
    <t>Кредити за набавка и реновирање деловен простор</t>
  </si>
  <si>
    <t>Негативни салда на тековни сметки</t>
  </si>
  <si>
    <t>Кредити врз основа на издадени кредитни картички</t>
  </si>
  <si>
    <t>Земјоделство</t>
  </si>
  <si>
    <t>Трговија</t>
  </si>
  <si>
    <t>ВКУПНО</t>
  </si>
  <si>
    <t>Легенда:</t>
  </si>
  <si>
    <t>РГ: Редовна главница</t>
  </si>
  <si>
    <t>РК: Редовна камата</t>
  </si>
  <si>
    <t>НГ: Нефункционална главница</t>
  </si>
  <si>
    <t>НК: Нефункционална камата</t>
  </si>
  <si>
    <t>ДП: Други побарувања</t>
  </si>
  <si>
    <t>ВИ: Вонбилансна изложеност</t>
  </si>
  <si>
    <t>ВК: Вкупна кредитна изложеност</t>
  </si>
  <si>
    <t>Анекс бр. 17</t>
  </si>
  <si>
    <t>Годишна промена (31.12.2018-31.12.2017) на кредитната изложеност според типот на кредитна изложеност и дејност / производ</t>
  </si>
  <si>
    <t xml:space="preserve">во милиони денари </t>
  </si>
  <si>
    <t>Вкупна кредитна изложеност</t>
  </si>
  <si>
    <t>Прехранбена индустрија</t>
  </si>
  <si>
    <t>Информации и комуникации</t>
  </si>
  <si>
    <t>Дејности на домаќинствата како работодавачи</t>
  </si>
  <si>
    <t>Анекс бр. 18</t>
  </si>
  <si>
    <t>Годишна промена (31.12.2018-31.12.2017) на кредитната изложеност според категоријата на ризик и дејност / производ</t>
  </si>
  <si>
    <t>А</t>
  </si>
  <si>
    <t>Б</t>
  </si>
  <si>
    <t>В ред.</t>
  </si>
  <si>
    <t>В неф.</t>
  </si>
  <si>
    <t>Г</t>
  </si>
  <si>
    <t>Д</t>
  </si>
  <si>
    <t>Исправка на вредност</t>
  </si>
  <si>
    <t>Анекс бр. 19</t>
  </si>
  <si>
    <t>Компоненти и валутна структура на необезбедената кредитната изложеност на банките, според дејност / производ, со состојба на 31.12.2018 година</t>
  </si>
  <si>
    <t>ИВ</t>
  </si>
  <si>
    <t>ИВ: Исправка на вредноста</t>
  </si>
  <si>
    <t>Анекс бр. 20</t>
  </si>
  <si>
    <t>Компоненти и структура на кредитната изложеност на банките по категорија на ризик, со состојба на 31.12.2018 година</t>
  </si>
  <si>
    <t>Редовна главница</t>
  </si>
  <si>
    <t>Редовна камата</t>
  </si>
  <si>
    <t>Нефункционална главница</t>
  </si>
  <si>
    <t>Други побарувања</t>
  </si>
  <si>
    <t>Вонбилансна изложеност</t>
  </si>
  <si>
    <t>Пресметана исправка на вредноста и посебна резерва</t>
  </si>
  <si>
    <t>Компоненти и структура на кредитната изложеност на банките по категорија на ризик, со состојба на 31.12.2017 година</t>
  </si>
  <si>
    <t>Анекс бр. 21</t>
  </si>
  <si>
    <t>Транзициона матрица за кредитната изложеност кон нефинансиските друштва, и по одделни дејности</t>
  </si>
  <si>
    <t xml:space="preserve">Категорија 
на ризик </t>
  </si>
  <si>
    <t>Висина на кредитната изложеност (во милиони денари)</t>
  </si>
  <si>
    <t>Структура на кредитната изложеност на 31.12.2018 г. според категоријата на ризик (во милиони денари)</t>
  </si>
  <si>
    <t>Редовен статус</t>
  </si>
  <si>
    <t>Нефункционален статус</t>
  </si>
  <si>
    <t>Излезени</t>
  </si>
  <si>
    <t>В фун.</t>
  </si>
  <si>
    <t>Градежништво и дејности во врска со недвижен имот</t>
  </si>
  <si>
    <t>Индустрија*</t>
  </si>
  <si>
    <t>Забелешка: * Индустријата ја опфаќа преработувачката индустрија, вадењето руди и камен и снабдувањето со електрична енергија, гас, пареа и климатизација.</t>
  </si>
  <si>
    <t>Анекс бр. 22</t>
  </si>
  <si>
    <t>Транзициона матрица за кредитната изложеност кон домаќинствата, и по одделни кредитни производи</t>
  </si>
  <si>
    <t>Станбени кредити</t>
  </si>
  <si>
    <t xml:space="preserve">            </t>
  </si>
  <si>
    <t>Кредити за финансирање на потрошувачката на физичките лица*</t>
  </si>
  <si>
    <t xml:space="preserve">Забелешка: * Кредитите за финансирање на потрошувачката на физичките лица ги опфаќаат кредитите на физичките лица врз основа на потрошувачки кредити, негативни салда по тековни сметки, кредитни картички, автомобилски и други кредити, освен станбени и кредити за деловен простор. </t>
  </si>
  <si>
    <t>Анекс бр. 23</t>
  </si>
  <si>
    <t>Показатели за квалитетот на кредитното портфолио на банкарскиот систем</t>
  </si>
  <si>
    <t>Показател</t>
  </si>
  <si>
    <t>31.12.2014</t>
  </si>
  <si>
    <t>31.12.2015</t>
  </si>
  <si>
    <t>Просечно ниво на ризичност</t>
  </si>
  <si>
    <t>Покриеност на вкупната кредитна изложеност кон нефинансиски субјекти со исправката на вредноста и посебната резерва</t>
  </si>
  <si>
    <t>Учество на „В, Г и Д“ во вкупната кредитна изложеност</t>
  </si>
  <si>
    <t>Учество на „В, Г и Д“ во вкупната кредитна изложеност кон нефинансиски субјекти</t>
  </si>
  <si>
    <t xml:space="preserve">Учество на „Д“ во вкупната кредитна изложеност </t>
  </si>
  <si>
    <t>Покриеност на „В, Г и Д“ со вкупната пресметана исправка на вредноста и посебна резерва</t>
  </si>
  <si>
    <t>Покриеност на нефункционалите кредити на нефинансиските субјекти со вкупната исправка на вредноста и посебна резерва</t>
  </si>
  <si>
    <t>Покриеност на нефункционалите кредити на нефинансиските субјекти со исправката на вредноста и посебната резерва за нефункционалните кредити</t>
  </si>
  <si>
    <t>Учество на „В, Г и Д“ во сопствените средства</t>
  </si>
  <si>
    <t>Учество на „Д“ во сопствените средства</t>
  </si>
  <si>
    <t>Учество на нефункционалните кредити, нето, од вкупната исправка на вредноста во сопствените средства</t>
  </si>
  <si>
    <t>Учество на нефункционалните кредити, нето, од исправката на вредноста за нефункционалните кредити во сопствените средства</t>
  </si>
  <si>
    <t>Учество на „В, Г и Д“, нето, од пресметаната исправка на вредноста и посебна резерва за  „В, Г и Д“, во сопствените средства</t>
  </si>
  <si>
    <t>Учество на нефункционалните кредити во вкупните кредити</t>
  </si>
  <si>
    <t>Учество на нефункционалните кредити во вкупните кредити кај нефинансиските субјекти</t>
  </si>
  <si>
    <t>Учество на реструктурираната и пролонгираната кредитна изложеност во вкупната кредитна изложеност</t>
  </si>
  <si>
    <t>Анекс бр. 24</t>
  </si>
  <si>
    <t>Показатели за квалитетот на кредитното портфолио, по групи банки</t>
  </si>
  <si>
    <t>Анекс бр. 25</t>
  </si>
  <si>
    <t>Показатели за степенот на ризичност на кредитната изложеност според валутната структура</t>
  </si>
  <si>
    <t>Учество во вкупната кредитна изложеност</t>
  </si>
  <si>
    <t xml:space="preserve">Учество на „В, Г и Д“ во вкупната кредитна изложеност </t>
  </si>
  <si>
    <t>Покриеност на „В, Г и Д“ со вкупната пресметана исправка на вредноста и посебната резерва</t>
  </si>
  <si>
    <t>Покриеност на нефункционалите кредити со вкупната пресметана исправка на вредноста и посебната резерва</t>
  </si>
  <si>
    <t>Покриеност на нефункционалните кредити со пресметаната исправка на вредноста и посебната резерва за нефункционалните кредити</t>
  </si>
  <si>
    <t>Анекс бр. 26</t>
  </si>
  <si>
    <t>Показатели за степенот на ризичност на кредитната изложеност кон секторот „нефинансиски друштва и други клиенти“</t>
  </si>
  <si>
    <t>Земјоделство, лов и шумарство</t>
  </si>
  <si>
    <t>Вкупна изложеност кон нефинансиски друштва и други клиенти</t>
  </si>
  <si>
    <t>Учество во изложеноста на кредитен ризик кон секторот „нефинансиски друштва и други клиенти“</t>
  </si>
  <si>
    <t xml:space="preserve">Учество на нефункционалните кредити во вкупните кредити </t>
  </si>
  <si>
    <t>Покриеност на нефункционалните кредити со пресметаната исправка на вредноста и посебна резерва за нефункционалните кредити</t>
  </si>
  <si>
    <t>Анекс бр. 27</t>
  </si>
  <si>
    <t>Показатели за степенот на ризичност на кредитната изложеност кон секторот „домаќинства“</t>
  </si>
  <si>
    <t>Кредити за станбен и деловен простор</t>
  </si>
  <si>
    <t>Вкупна изложеност кон домаќинствата</t>
  </si>
  <si>
    <t>Учество во изложеноста на кредитниот ризик кон секторот „домаќинства“</t>
  </si>
  <si>
    <t>Покриеност на нефункционалите кредити со вкупната пресметана исправка на вредноста и посебна резерва</t>
  </si>
  <si>
    <t>Анекс бр. 28</t>
  </si>
  <si>
    <t>Структура на вкупната кредитна изложеност кон физички лица според висината на месечните примања, со состојба на 31.12.2018 година</t>
  </si>
  <si>
    <t>Висина на месечните примања по сите основи</t>
  </si>
  <si>
    <t xml:space="preserve">Структура на кредитната изложеност кон физичките лица </t>
  </si>
  <si>
    <t>Структура на бројот на физички лица - кредитокорисници</t>
  </si>
  <si>
    <t>Без податок за плата</t>
  </si>
  <si>
    <t>до 7.000 денари</t>
  </si>
  <si>
    <t>над 7.000 до 15.000 денари</t>
  </si>
  <si>
    <t>над 15.000 денари до 22.000 денари</t>
  </si>
  <si>
    <t>над 22.000 денари до 25.000 денари</t>
  </si>
  <si>
    <t>над 25.000 денари до 30.000 денари</t>
  </si>
  <si>
    <t>над 30.000 денари до 50.000 денари</t>
  </si>
  <si>
    <t>над 50.000 денари до 100.000 денари</t>
  </si>
  <si>
    <t>над 100.000 денари</t>
  </si>
  <si>
    <t xml:space="preserve">Вкупно </t>
  </si>
  <si>
    <t>Анекс бр. 29</t>
  </si>
  <si>
    <t xml:space="preserve">Стрес-тест симулација на влошување на квалитетот на кредитната изложеност кон оделните дејности од секторот „нефинансиски друштва и други клиенти“ </t>
  </si>
  <si>
    <t>Показатели</t>
  </si>
  <si>
    <t>Земјоделство, шумарство и риболов</t>
  </si>
  <si>
    <t xml:space="preserve">Вкупна изложеност кон нефинансиски друштва и други клиенти </t>
  </si>
  <si>
    <t>почетна состојба</t>
  </si>
  <si>
    <t>Адекватност на капиталот на ниво на банкарскиот систем</t>
  </si>
  <si>
    <t>% на „В, Г и Д“ во вкупната кредитна изложеност</t>
  </si>
  <si>
    <t>I симулација</t>
  </si>
  <si>
    <t>II симулација</t>
  </si>
  <si>
    <t>* Индустријата ја опфаќа преработувачката индустрија, вадењето руди и камен и снабдувањето со електрична енергија, гас, пареа и климатизација.</t>
  </si>
  <si>
    <t>Стрес-тест симулација врз кредитната изложеност кон домаќинствата според производи**</t>
  </si>
  <si>
    <r>
      <t>Негативни салда</t>
    </r>
    <r>
      <rPr>
        <b/>
        <sz val="10"/>
        <rFont val="Tahoma"/>
        <family val="2"/>
      </rPr>
      <t xml:space="preserve"> на</t>
    </r>
    <r>
      <rPr>
        <b/>
        <sz val="10"/>
        <rFont val="Tahoma"/>
        <family val="2"/>
        <charset val="204"/>
      </rPr>
      <t xml:space="preserve"> тековни сметки</t>
    </r>
  </si>
  <si>
    <r>
      <t>Вкупна изложеност кон домаќинств</t>
    </r>
    <r>
      <rPr>
        <b/>
        <sz val="10"/>
        <rFont val="Tahoma"/>
        <family val="2"/>
      </rPr>
      <t>ата</t>
    </r>
  </si>
  <si>
    <r>
      <rPr>
        <b/>
        <sz val="10"/>
        <rFont val="Tahoma"/>
        <family val="2"/>
      </rPr>
      <t>I симулација</t>
    </r>
    <r>
      <rPr>
        <sz val="10"/>
        <rFont val="Tahoma"/>
        <family val="2"/>
      </rPr>
      <t xml:space="preserve"> - прераспоредување на 10% од кредитната изложеност со пониска кон категориите со повисока ризичност.</t>
    </r>
  </si>
  <si>
    <r>
      <rPr>
        <b/>
        <sz val="10"/>
        <rFont val="Tahoma"/>
        <family val="2"/>
      </rPr>
      <t xml:space="preserve">II симулација </t>
    </r>
    <r>
      <rPr>
        <sz val="10"/>
        <rFont val="Tahoma"/>
        <family val="2"/>
      </rPr>
      <t>- прераспоредување на 30% од кредитната изложеност со пониска кон категориите со повисока ризичност.</t>
    </r>
  </si>
  <si>
    <r>
      <t xml:space="preserve">** Под </t>
    </r>
    <r>
      <rPr>
        <b/>
        <sz val="10"/>
        <rFont val="Tahoma"/>
        <family val="2"/>
      </rPr>
      <t>домаќинства</t>
    </r>
    <r>
      <rPr>
        <sz val="10"/>
        <rFont val="Tahoma"/>
        <family val="2"/>
      </rPr>
      <t xml:space="preserve"> се подразбираат физичките лица и трговците-поединци.</t>
    </r>
  </si>
  <si>
    <t>Показатели за ликвидноста по одделни групи банки</t>
  </si>
  <si>
    <t>Мали    банки</t>
  </si>
  <si>
    <t>Банкарски систем</t>
  </si>
  <si>
    <t>Ликвидни средства/Вкупни средства</t>
  </si>
  <si>
    <t>Ликвидни средства/Вкупни обврски</t>
  </si>
  <si>
    <t>Ликвидни средства/Краткорочни обврски</t>
  </si>
  <si>
    <t>Ликвидни средства/Обврски со преостаната рочност до 1 година</t>
  </si>
  <si>
    <t>Ликвидни средства/Обврски со преостаната рочност до 30 дена</t>
  </si>
  <si>
    <t xml:space="preserve">Ликвидни средства/Вкупни депозити на нефинансиските субјекти </t>
  </si>
  <si>
    <t>Ликвидни средства/Депозити на домаќинствата</t>
  </si>
  <si>
    <t>Кредити/Депозити</t>
  </si>
  <si>
    <t>Анекс бр. 30</t>
  </si>
  <si>
    <t>Договорна преостаната рочна структура  на средствата и обврските на банкарскиот систем на 31.12.2018 година</t>
  </si>
  <si>
    <t>Реден број</t>
  </si>
  <si>
    <t>до 7 дена</t>
  </si>
  <si>
    <t>од 8 до 30 дена</t>
  </si>
  <si>
    <t>од 31 до 90 дена</t>
  </si>
  <si>
    <t>од 91 до 180 дена</t>
  </si>
  <si>
    <t>од 181 до 365 дена</t>
  </si>
  <si>
    <t>СРЕДСТВА</t>
  </si>
  <si>
    <t>Парични средства, парични еквиваленти, злато и благородни метали</t>
  </si>
  <si>
    <t>Финансиски средства чувани за тргување</t>
  </si>
  <si>
    <t>инструменти на пазарот на пари</t>
  </si>
  <si>
    <t>други должнички инструменти</t>
  </si>
  <si>
    <t>сопственички инструменти</t>
  </si>
  <si>
    <t>Деривати за тргување</t>
  </si>
  <si>
    <t>Вградени деривати и деривати чувани за управување со ризик</t>
  </si>
  <si>
    <t>Финансиски средства по објективна вредност преку билансот на успех, определни како такви при почетното признавање</t>
  </si>
  <si>
    <t>кредити</t>
  </si>
  <si>
    <t>Финансиски средства коишто се чуваат до достасување</t>
  </si>
  <si>
    <t>Финансиски средства расположливи за продажба</t>
  </si>
  <si>
    <t>други инструменти</t>
  </si>
  <si>
    <t>Кредити и побарувања</t>
  </si>
  <si>
    <t>меѓубанкарски трансакции</t>
  </si>
  <si>
    <t>депозити</t>
  </si>
  <si>
    <t>финансиски лизинг</t>
  </si>
  <si>
    <t>други побарувања</t>
  </si>
  <si>
    <t>Побарувања врз основа на камати</t>
  </si>
  <si>
    <t>Останата неспомната билансна актива</t>
  </si>
  <si>
    <t>ВКУПНИ СРЕДСТВА (1+2+3+4+5+6+7+8+9+10+11)</t>
  </si>
  <si>
    <t>ОБВРСКИ</t>
  </si>
  <si>
    <t>Трансакциски сметки</t>
  </si>
  <si>
    <t>Финансиски обврски по објективна вредност преку билансот на успех</t>
  </si>
  <si>
    <t>обврски по кредити</t>
  </si>
  <si>
    <t>субординирани инструменти</t>
  </si>
  <si>
    <t>Депозити</t>
  </si>
  <si>
    <t>депозити по видување</t>
  </si>
  <si>
    <t>орочени депозити</t>
  </si>
  <si>
    <t>Обврски по кредити</t>
  </si>
  <si>
    <t>Издадени должнички хартии од вредност</t>
  </si>
  <si>
    <t>Обврски по  камати</t>
  </si>
  <si>
    <t>Обврски по провизии и надоместоци</t>
  </si>
  <si>
    <t>Обврски по основ на финансиски лизинг</t>
  </si>
  <si>
    <t>Друга неспомната билансна пасива</t>
  </si>
  <si>
    <t>ВКУПНИ ОБВРСКИ (13+14+15+16+17+18+19+20+21+22+23)</t>
  </si>
  <si>
    <t>ВОНБИЛАНСНИ СТАВКИ</t>
  </si>
  <si>
    <t>Вонбилансна актива</t>
  </si>
  <si>
    <t>Вонбилансни обврски</t>
  </si>
  <si>
    <t>Нето вонбилансни обврски (25-26)</t>
  </si>
  <si>
    <t>РАЗЛИКА (12-24+27)</t>
  </si>
  <si>
    <t>ЗБИР НА РАЗЛИКАТА</t>
  </si>
  <si>
    <t>Анекс бр. 31</t>
  </si>
  <si>
    <t>Очекувана преостаната рочна структура на средствата и обврските на банкарскиот систем на 31.12.2018 година</t>
  </si>
  <si>
    <t>Очекувана рочност (билансна и вонбилансна евиденција)</t>
  </si>
  <si>
    <t>Очекувана рочност (идни активности)</t>
  </si>
  <si>
    <t>Анекс бр. 32</t>
  </si>
  <si>
    <t>Структура на активата со валутна компонента, со состојба на 31.12.2018 година</t>
  </si>
  <si>
    <t>Ред. број</t>
  </si>
  <si>
    <t>Ставка</t>
  </si>
  <si>
    <t>Промена</t>
  </si>
  <si>
    <t>Износ (во милиони денари)</t>
  </si>
  <si>
    <t>Структура (во %)</t>
  </si>
  <si>
    <t>Финансиски средства по објективната вредност преку билансот на успех, определени како такви при почетното признавање</t>
  </si>
  <si>
    <t>6.1</t>
  </si>
  <si>
    <t>во странска валута</t>
  </si>
  <si>
    <t>6.2</t>
  </si>
  <si>
    <t>во денари со девизна клаузула</t>
  </si>
  <si>
    <t>7.1</t>
  </si>
  <si>
    <t>7.2</t>
  </si>
  <si>
    <t>Кредити и побарувања во странска валута</t>
  </si>
  <si>
    <t>8.1</t>
  </si>
  <si>
    <t>8.2</t>
  </si>
  <si>
    <t>8.3</t>
  </si>
  <si>
    <t>8.4</t>
  </si>
  <si>
    <t>8.5</t>
  </si>
  <si>
    <t>исправка на вредноста</t>
  </si>
  <si>
    <t>Кредити и побарувања во денари со девизна клаузула</t>
  </si>
  <si>
    <t>9.1</t>
  </si>
  <si>
    <t>9.2</t>
  </si>
  <si>
    <t>9.3</t>
  </si>
  <si>
    <t>9.4</t>
  </si>
  <si>
    <t>9.5</t>
  </si>
  <si>
    <t>Побарувања врз основа на камата во странска валута</t>
  </si>
  <si>
    <t>10.1</t>
  </si>
  <si>
    <t>пресметана камата</t>
  </si>
  <si>
    <t>10.2</t>
  </si>
  <si>
    <t>Побарувања врз основа на камата во денари со девизна клаузула</t>
  </si>
  <si>
    <t>11.1</t>
  </si>
  <si>
    <t>11.2</t>
  </si>
  <si>
    <t>Побарувања врз основа на провизии и надомести</t>
  </si>
  <si>
    <t>12.1</t>
  </si>
  <si>
    <t>пресметани провизии и надомести</t>
  </si>
  <si>
    <t>12.2</t>
  </si>
  <si>
    <t xml:space="preserve">Вложувања </t>
  </si>
  <si>
    <t xml:space="preserve">Вкупна билансна актива </t>
  </si>
  <si>
    <t>Вкупна билансна и вонбилансна актива во странска валута и во денари со девизна клаузула (15+16)</t>
  </si>
  <si>
    <t>Анекс бр. 33</t>
  </si>
  <si>
    <t>Структура на пасивата со валутна компонента, со состојба на 31.12.2018 година</t>
  </si>
  <si>
    <t>Тековни сметки и други краткорочни обврски</t>
  </si>
  <si>
    <t>Финансиски обврски по објективната вредност преку билансот на успех</t>
  </si>
  <si>
    <t>Депозити во странска валута</t>
  </si>
  <si>
    <t>5.1</t>
  </si>
  <si>
    <t>финансиски институции</t>
  </si>
  <si>
    <t>5.2</t>
  </si>
  <si>
    <t>нефинансиски институции</t>
  </si>
  <si>
    <t>5.3</t>
  </si>
  <si>
    <t>физички лица</t>
  </si>
  <si>
    <t>5.4</t>
  </si>
  <si>
    <t>нерезиденти</t>
  </si>
  <si>
    <t>5.5</t>
  </si>
  <si>
    <t>останати клиенти</t>
  </si>
  <si>
    <t>Депозити во денари со девизна клаузула</t>
  </si>
  <si>
    <t>6.3</t>
  </si>
  <si>
    <t>6.4</t>
  </si>
  <si>
    <t>6.5</t>
  </si>
  <si>
    <t>Обврски врз основа на кредити</t>
  </si>
  <si>
    <t>Обврски врз основа на камати во странска валута</t>
  </si>
  <si>
    <t>Обврски врз основа на камати во денари со девизна клаузула</t>
  </si>
  <si>
    <t>Обврски врз основа на провизии и надомести</t>
  </si>
  <si>
    <t>Финансиски лизинг</t>
  </si>
  <si>
    <t>Хибридни и субординирани инструменти  во странска валута</t>
  </si>
  <si>
    <t>Хибридни и субординирани инструменти  во денари со девизна клаузула</t>
  </si>
  <si>
    <t>Останата неспомната билансна пасива</t>
  </si>
  <si>
    <t xml:space="preserve">Вкупна билансна пасива </t>
  </si>
  <si>
    <t>Вонбилансна пасива</t>
  </si>
  <si>
    <t>Вкупна билансна и вонбилансна пасива во странска валута и во денари со девизна клаузула (16+17)</t>
  </si>
  <si>
    <t>Анекс бр. 34</t>
  </si>
  <si>
    <t>Каматочувстителни средства и обврски според типот на каматната стапка и вкупна пондерирана вредност на банкарскиот систем, и по групи банки</t>
  </si>
  <si>
    <t>Позиции</t>
  </si>
  <si>
    <t>Фиксна каматна стапка</t>
  </si>
  <si>
    <t>Променлива каматна стапка</t>
  </si>
  <si>
    <t>Прилагодлива каматна стапка</t>
  </si>
  <si>
    <t>Каматочувствителни средства</t>
  </si>
  <si>
    <t>Каматочувствителни обврски</t>
  </si>
  <si>
    <t>Нето билансни каматочувствителни позиции</t>
  </si>
  <si>
    <t>Нето вонбилансни каматочувствителни позиции</t>
  </si>
  <si>
    <t>Вкупна нето-позиција</t>
  </si>
  <si>
    <t>Пондерирана нето-позиција по каматна стапка</t>
  </si>
  <si>
    <t>Пондерирана нето-позиција</t>
  </si>
  <si>
    <t>Вкупна пондерирана вредност/сопствени средства</t>
  </si>
  <si>
    <t>Анекс бр. 35</t>
  </si>
  <si>
    <t>Сопствени средства, по групи банки</t>
  </si>
  <si>
    <t>A1.</t>
  </si>
  <si>
    <t>Сопствени средства</t>
  </si>
  <si>
    <t>A2.</t>
  </si>
  <si>
    <t xml:space="preserve">Основен капитал </t>
  </si>
  <si>
    <t>A3.</t>
  </si>
  <si>
    <t>Редовен основен капитал (РОК)</t>
  </si>
  <si>
    <t>A3.1</t>
  </si>
  <si>
    <t>Позиции во РОК</t>
  </si>
  <si>
    <t>A3.1.1.</t>
  </si>
  <si>
    <t>Kапитални инструменти од РОК</t>
  </si>
  <si>
    <t>A3.1.2.</t>
  </si>
  <si>
    <t>Премија од капиталните инструменти од РОК</t>
  </si>
  <si>
    <t>A3.1.3.</t>
  </si>
  <si>
    <t xml:space="preserve">Задолжителна општа резерва (општ резервен фонд) </t>
  </si>
  <si>
    <t>A3.1.4.</t>
  </si>
  <si>
    <t>Задржана нераспоредена добивка</t>
  </si>
  <si>
    <t>A3.1.5</t>
  </si>
  <si>
    <t>(-) Акумулирана загуба од претходни години</t>
  </si>
  <si>
    <t>A3.1.6.</t>
  </si>
  <si>
    <t xml:space="preserve">Тековна добивка или добивка на крајот на годината </t>
  </si>
  <si>
    <t>A3.1.7.</t>
  </si>
  <si>
    <t>Кумулативна сеопфатна добивка или загуба</t>
  </si>
  <si>
    <t>A3.2.</t>
  </si>
  <si>
    <t>(-) Одбитни ставки од РОК</t>
  </si>
  <si>
    <t>A3.2.01.</t>
  </si>
  <si>
    <t>(-) Загуба на крајот на годината или тековна загуба</t>
  </si>
  <si>
    <t>A3.2.02.</t>
  </si>
  <si>
    <t>(-) Нематеријални средства</t>
  </si>
  <si>
    <t>A3.2.03.</t>
  </si>
  <si>
    <t xml:space="preserve">(-) Одложени даночни средства коишто зависат од идната профитабилност на банката </t>
  </si>
  <si>
    <t>A3.2.04.</t>
  </si>
  <si>
    <t>(-) Вложувања во сопствени капитални инструменти од РОК</t>
  </si>
  <si>
    <t>A3.2.04.1.</t>
  </si>
  <si>
    <t xml:space="preserve">   (-) Директни вложувања во сопствени капитални инструменти од РОК</t>
  </si>
  <si>
    <t>A3.2.04.2.</t>
  </si>
  <si>
    <t xml:space="preserve">   (-) Индиректни вложувања во сопствени капитални инструменти од РОК</t>
  </si>
  <si>
    <t>A3.2.04.3.</t>
  </si>
  <si>
    <t xml:space="preserve">   (-) Синтетички вложувања во сопствени капитални инструменти од РОК</t>
  </si>
  <si>
    <t>A3.2.04.4.</t>
  </si>
  <si>
    <t xml:space="preserve">   (-) Вложувања во сопствени капитални инструменти од РОК за кои банката има договорна обврска да ги купи</t>
  </si>
  <si>
    <t>A3.2.05.</t>
  </si>
  <si>
    <t>(-) Директни, индиректни и синтетички вложувања во капитални инструменти од РОК на лица од финансискиот сектор, при што тие лица имаат вложувања во банката</t>
  </si>
  <si>
    <t>A3.2.06.</t>
  </si>
  <si>
    <t>(-) Директни, индиректни и синтетички вложувања во капитални инструменти од РОК на лица од финансискиот сектор во кои банката нема значајно вложување</t>
  </si>
  <si>
    <t>A3.2.07.</t>
  </si>
  <si>
    <t>(-) Директни, индиректни и синтетички вложувања во капитални инструменти од РОК на лица од финансискиот сектор во кои банката има значајно вложување</t>
  </si>
  <si>
    <t>A3.2.08.</t>
  </si>
  <si>
    <t>(-) Износ на одбитни ставки од ДОК којшто го надминува вкупниот износ на ДОК</t>
  </si>
  <si>
    <t>A3.2.09.</t>
  </si>
  <si>
    <t>(-) Износ на надминувањето на лимитите за вложувања во нефинансиски институции</t>
  </si>
  <si>
    <t>A3.2.10.</t>
  </si>
  <si>
    <t xml:space="preserve">(-) Трошоци за данок </t>
  </si>
  <si>
    <t>A3.2.11.</t>
  </si>
  <si>
    <t>(-) Разлика меѓу висината на потребната и извршената исправка на вредноста/посебната резерва</t>
  </si>
  <si>
    <t>A3.3.</t>
  </si>
  <si>
    <t>Регулаторни усогласувања на РОК</t>
  </si>
  <si>
    <t>A3.3.1.</t>
  </si>
  <si>
    <t>(-) Зголемување на РОК коешто произлегува од позиции на секјуритизација</t>
  </si>
  <si>
    <t>A3.3.2.</t>
  </si>
  <si>
    <t>(-) Добивки или (+) загуби од заштитата од ризикот од парични текови</t>
  </si>
  <si>
    <t>A3.3.3.</t>
  </si>
  <si>
    <t>(-) Добивки или (+) загуби од обврски на банката коишто се мерат по објективна вредност</t>
  </si>
  <si>
    <t>A3.3.4.</t>
  </si>
  <si>
    <t>(-) Добивки или (+) загуби  поврзани со обврски врз основа на деривати коишто се мерат по објективна вредност</t>
  </si>
  <si>
    <t>A3.4.</t>
  </si>
  <si>
    <t>Позиции како резултат на консолидација</t>
  </si>
  <si>
    <t>A3.4.1.</t>
  </si>
  <si>
    <t xml:space="preserve">Неконтролирачко (малцинско) учество коешто се признава во РОК на консолидирана основа </t>
  </si>
  <si>
    <t>A3.4.2.</t>
  </si>
  <si>
    <t>Останато</t>
  </si>
  <si>
    <t>A3.5.</t>
  </si>
  <si>
    <t>Други позиции од РОК</t>
  </si>
  <si>
    <t>A3.6.</t>
  </si>
  <si>
    <t>B4.</t>
  </si>
  <si>
    <t>Додатен основен капитал (ДОК)</t>
  </si>
  <si>
    <t>B4.1</t>
  </si>
  <si>
    <t>Позиции во ДОК</t>
  </si>
  <si>
    <t>B4.1.1.</t>
  </si>
  <si>
    <t>Капитални инструменти од ДОК</t>
  </si>
  <si>
    <t>B4.1.2.</t>
  </si>
  <si>
    <t>Премија од капиталните инструменти од ДОК</t>
  </si>
  <si>
    <t>B4.2.</t>
  </si>
  <si>
    <t>(-) Одбитни ставки од ДОК</t>
  </si>
  <si>
    <t>B4.2.1.</t>
  </si>
  <si>
    <t>(-) Вложувања во сопствени капитални инструменти од ДОК</t>
  </si>
  <si>
    <t>B4.2.1.1.</t>
  </si>
  <si>
    <t xml:space="preserve">   (-) Директни вложувања во сопствени капитални инструменти од ДОК</t>
  </si>
  <si>
    <t>B4.2.1.2.</t>
  </si>
  <si>
    <t xml:space="preserve">   (-) Индиректни вложувања во сопствени капитални инструменти од ДОК</t>
  </si>
  <si>
    <t>B4.2.1.3.</t>
  </si>
  <si>
    <t xml:space="preserve">   (-) Синтетички вложувања во сопствени капитални инструменти од ДОК</t>
  </si>
  <si>
    <t>B4.2.1.4.</t>
  </si>
  <si>
    <t xml:space="preserve">   (-) Вложувања во сопствени капитални инструменти од ДОК за кои банката има договорна обврска да ги купи</t>
  </si>
  <si>
    <t>B4.2.2.</t>
  </si>
  <si>
    <t xml:space="preserve">(-) Директни, индиректни и синтетички вложувања во капитални инструменти од ДОК на лица од финансискиот сектор, при што тие лица имаат вложувања во банката </t>
  </si>
  <si>
    <t>B4.2.3.</t>
  </si>
  <si>
    <t>(-) Директни, индиректни и синтетички вложувања во капитални инструменти од ДОК на лица од финансискиот сектор во кои банката нема значајно вложување</t>
  </si>
  <si>
    <t>B4.2.4.</t>
  </si>
  <si>
    <t>(-) Директни, индиректни и синтетички вложувања во капитални инструменти од ДОК на лица од финансискиот сектор во кои банката има значајно вложување</t>
  </si>
  <si>
    <t>B4.2.5.</t>
  </si>
  <si>
    <t>(-) Износ на одбитни ставки од ДК којшто го надминува вкупниот износ на ДК</t>
  </si>
  <si>
    <t>B4.2.6.</t>
  </si>
  <si>
    <t>B4.3.</t>
  </si>
  <si>
    <t>Регулаторни усогласувања на ДОК</t>
  </si>
  <si>
    <t>B4.3.1.</t>
  </si>
  <si>
    <t>(-) Зголемување на ДОК коешто произлегува од позиции на секјуритизација</t>
  </si>
  <si>
    <t>B4.3.2.</t>
  </si>
  <si>
    <t>(-) Добивки или (+) загуби  од заштитата од ризикот од парични текови</t>
  </si>
  <si>
    <t>B4.3.3.</t>
  </si>
  <si>
    <t>(-) Добивки или (+) загуби  од обврски на банката коишто се мерат по објективна вредност</t>
  </si>
  <si>
    <t>B4.3.4.</t>
  </si>
  <si>
    <t>(-) Добивки или (+) загуби поврзани со обврски врз основа на деривати коишто се мерат по објективна вредност</t>
  </si>
  <si>
    <t>B4.4.</t>
  </si>
  <si>
    <t>B4.4.1.</t>
  </si>
  <si>
    <t>(+/-) Прифатлив додатен основен капитал којшто се признава во ДОК на консолидирана основа</t>
  </si>
  <si>
    <t>B4.4.2.</t>
  </si>
  <si>
    <t>B4.5.</t>
  </si>
  <si>
    <t>Други позиции од ДОК</t>
  </si>
  <si>
    <t>C5.</t>
  </si>
  <si>
    <t>Дополнителен капитал (ДК)</t>
  </si>
  <si>
    <t>C5.1.</t>
  </si>
  <si>
    <t>Позиции во ДК</t>
  </si>
  <si>
    <t>C5.1.1.</t>
  </si>
  <si>
    <t xml:space="preserve">Капитални инструменти од ДК </t>
  </si>
  <si>
    <t>C5.1.2.</t>
  </si>
  <si>
    <t xml:space="preserve">Субординирани кредити </t>
  </si>
  <si>
    <t>C5.1.3.</t>
  </si>
  <si>
    <t>Премија од капитални инструменти од ДК</t>
  </si>
  <si>
    <t>C5.2.</t>
  </si>
  <si>
    <t>(-) Одбитни ставки од ДК</t>
  </si>
  <si>
    <t>C5.2.1.</t>
  </si>
  <si>
    <t xml:space="preserve">(-) Вложувања во сопствени капитални инструменти од ДК </t>
  </si>
  <si>
    <t>C5.2.1.1.</t>
  </si>
  <si>
    <t xml:space="preserve">   (-) Директни вложувања во сопствени капитални инструменти од ДК </t>
  </si>
  <si>
    <t>C5.2.1.2.</t>
  </si>
  <si>
    <t xml:space="preserve">   (-) Индиректни вложувања во сопствени капитални инструменти од ДК </t>
  </si>
  <si>
    <t>C5.2.1.3.</t>
  </si>
  <si>
    <t xml:space="preserve">   (-) Синтетички вложувања во сопствени капитални инструменти од ДК </t>
  </si>
  <si>
    <t>C5.2.1.4.</t>
  </si>
  <si>
    <t xml:space="preserve">   (-) Вложувања во сопствени капитални инструменти од ДК за кои банката има договорна обврска да ги купи</t>
  </si>
  <si>
    <t>C5.2.2.</t>
  </si>
  <si>
    <t>(-) директни, индиректни и синтетички вложувања во позиции од ДК на лица од финансискиот сектор, при што тие лица имаат вложувања во банката</t>
  </si>
  <si>
    <t>C5.2.3.</t>
  </si>
  <si>
    <t>(-) директни, индиректни и синтетички вложувања во позиции од ДК на лица од финансискиот сектор во кои банката нема значајно вложување</t>
  </si>
  <si>
    <t>C5.2.4.</t>
  </si>
  <si>
    <t>(-) директни, индиректни и синтетички вложувања во позиции од ДК на лица од финансискиот сектор во кои банката има значајно вложување</t>
  </si>
  <si>
    <t>C5.3.</t>
  </si>
  <si>
    <t>Регулаторни усогласувања на ДК</t>
  </si>
  <si>
    <t>C5.3.1.</t>
  </si>
  <si>
    <t>(-) Зголемување на ДК коешто произлегува од позиции на секјуритизација</t>
  </si>
  <si>
    <t>C5.3.2.</t>
  </si>
  <si>
    <t>C5.3.3.</t>
  </si>
  <si>
    <t>C5.3.4.</t>
  </si>
  <si>
    <t>C5.4.</t>
  </si>
  <si>
    <t>C5.4.1.</t>
  </si>
  <si>
    <t>Прифатлив дoполнителен капитал којшто се признава во ДК на консолидирана основа</t>
  </si>
  <si>
    <t>C5.4.2.</t>
  </si>
  <si>
    <t>C5.5.</t>
  </si>
  <si>
    <t>Други позиции од ДК</t>
  </si>
  <si>
    <t>Анекс бр. 37</t>
  </si>
  <si>
    <t>Стапка на адекватност на капиталот, по групи банки</t>
  </si>
  <si>
    <t>I</t>
  </si>
  <si>
    <t>АКТИВА ПОНДЕРИРАНА СПОРЕД КРЕДИТНИОТ РИЗИК</t>
  </si>
  <si>
    <t>Билансна актива пондерирана според кредитниот ризик</t>
  </si>
  <si>
    <t>Вонбилансна актива пондерирана според кредитниот ризик</t>
  </si>
  <si>
    <t>Актива пондерирана според кредитниот ризик (1+2)</t>
  </si>
  <si>
    <t>Капитал потребен за покривање на кредитниот ризик (8% од реден број 3)</t>
  </si>
  <si>
    <t>II</t>
  </si>
  <si>
    <t>АКТИВА ПОНДЕРИРАНА СПОРЕД ВАЛУТНИОТ РИЗИК</t>
  </si>
  <si>
    <t>Агрегатна девизна позиција</t>
  </si>
  <si>
    <t>Нето-позиција во злато</t>
  </si>
  <si>
    <t>Актива пондерирана според валутниот ризик (5+6)</t>
  </si>
  <si>
    <t>Капитал потребен за покривање на валутниот ризик (8% од реден број 7)</t>
  </si>
  <si>
    <t>III</t>
  </si>
  <si>
    <t>АКТИВА ПОНДЕРИРАНА СПОРЕД ОПЕРАТИВНИОТ РИЗИК</t>
  </si>
  <si>
    <t>Актива пондерирана според оперативниот ризик со примена на пристапот на базичен индикатор</t>
  </si>
  <si>
    <t>Актива пондерирана според оперативниот ризик со примена на стандардизираниот пристап</t>
  </si>
  <si>
    <t>Актива пондерирана според оперативниот ризик (9+10)</t>
  </si>
  <si>
    <t>Капитал потребен за покривање на оперативниот ризик (8% од реден број 11)</t>
  </si>
  <si>
    <t>IV</t>
  </si>
  <si>
    <t>АКТИВА ПОНДЕРИРАНА СПОРЕД РИЗИЦИ (3+7+11)</t>
  </si>
  <si>
    <t>Капитал потребен за покривање на ризиците (4+8+12)</t>
  </si>
  <si>
    <t>V</t>
  </si>
  <si>
    <t>СОПСТВЕНИ СРЕДСТВА</t>
  </si>
  <si>
    <t>VI</t>
  </si>
  <si>
    <t>СТАПКА НА АДЕКВАТНОСТ НА КАПИТАЛОТ (V/IV)</t>
  </si>
  <si>
    <t>Анекс бр. 38</t>
  </si>
  <si>
    <t>Показатели за профитабилноста и ефикасноста на банкарскиот систем и одделните групи банки</t>
  </si>
  <si>
    <t>Група големи банки</t>
  </si>
  <si>
    <t>Група средни банки</t>
  </si>
  <si>
    <t>Група мали банки</t>
  </si>
  <si>
    <t>Стапка на поврат на просечната актива (ROAA)</t>
  </si>
  <si>
    <t>Стапка на поврат на просечниот капитал (ROAE)</t>
  </si>
  <si>
    <t xml:space="preserve">Оперативни трошоци /Вкупни редовни приходи (Cost-to-income) </t>
  </si>
  <si>
    <t>Некаматни расходи/Вкупни редовни приходи</t>
  </si>
  <si>
    <t>Трошоци за плати /Вкупни редовни приходи</t>
  </si>
  <si>
    <t>Трошоци за плати /Оперативни трошоци</t>
  </si>
  <si>
    <t>Исправка на вредноста за финансиски и нефинансиски средства / Нето каматен приход</t>
  </si>
  <si>
    <t>Нето каматен приход /Просечна актива</t>
  </si>
  <si>
    <t>Нето каматна маргина (Нето каматен приход /Просечна каматоносна актива)</t>
  </si>
  <si>
    <t>Нето каматен приход /Вкупни редовни приходи</t>
  </si>
  <si>
    <t>Нето каматен приход /Некаматни расходи</t>
  </si>
  <si>
    <t>Некаматни приходи/Вкупни редовни приходи</t>
  </si>
  <si>
    <t>Добивка (загуба) од работењето /Вкупни редовни приходи</t>
  </si>
  <si>
    <t>Број на вработени</t>
  </si>
  <si>
    <t>Вкупни редовни приходи по вработен (во милиони денари)</t>
  </si>
  <si>
    <t>Добивка по вработен (во милиони денари)</t>
  </si>
  <si>
    <t>Оперативни трошоци по вработен (во милиони денари)</t>
  </si>
  <si>
    <t>Анекс бр. 39</t>
  </si>
  <si>
    <t>Број на банки во одделните групи банки*</t>
  </si>
  <si>
    <t>пет банки</t>
  </si>
  <si>
    <t>седум банки</t>
  </si>
  <si>
    <t>три банки</t>
  </si>
  <si>
    <t>Анекс бр. 40</t>
  </si>
  <si>
    <t>* Структурата на групите банки е утврдена со состојба на 31.12.2018, според износот на активата на одделните банки на 31.12.2018 година</t>
  </si>
  <si>
    <t>Група големи банки (актива поголема од 34,8 милијарди денари на 31.12.2018 година)</t>
  </si>
  <si>
    <t>Група средни банки (актива меѓу 8,65 и 34,8 милијарди денари на 31.12.2018 година)</t>
  </si>
  <si>
    <t>Група мали банки (актива помала од 8,65 милијарди денари на 31.12.2018 година)</t>
  </si>
  <si>
    <t>Анекс бр. 36</t>
  </si>
  <si>
    <t>Вкупна вредност на каматочувствителните позиции од портфолиото на банкарски активности, по тип на каматна стапка на 31.12.2018</t>
  </si>
  <si>
    <t>Каматночувствителни позиции                                         (во милиони денари)</t>
  </si>
  <si>
    <t>Временски период</t>
  </si>
  <si>
    <t>до 1 месец</t>
  </si>
  <si>
    <t>1-3 месеци</t>
  </si>
  <si>
    <t>3-6 месеци</t>
  </si>
  <si>
    <t>6-12 месеци</t>
  </si>
  <si>
    <t>1-2 години</t>
  </si>
  <si>
    <t>2-3 години</t>
  </si>
  <si>
    <t>3-4 години</t>
  </si>
  <si>
    <t>4-5 години</t>
  </si>
  <si>
    <t>5-7 години</t>
  </si>
  <si>
    <t>7-10 години</t>
  </si>
  <si>
    <t>10-15 години</t>
  </si>
  <si>
    <t>15-20 години</t>
  </si>
  <si>
    <t>над 20 години</t>
  </si>
  <si>
    <t/>
  </si>
  <si>
    <t>БИЛАНСНИ ПОЗИЦИИ</t>
  </si>
  <si>
    <t>01</t>
  </si>
  <si>
    <t>Средства по видување</t>
  </si>
  <si>
    <t>01.01</t>
  </si>
  <si>
    <t>01.02</t>
  </si>
  <si>
    <t xml:space="preserve">Депозити по видување </t>
  </si>
  <si>
    <t>02</t>
  </si>
  <si>
    <t>Издвоена задолжителна резерва и задолжителни депозити</t>
  </si>
  <si>
    <t>03</t>
  </si>
  <si>
    <t>Орочени депозити</t>
  </si>
  <si>
    <t>03.01</t>
  </si>
  <si>
    <t>Депозити со можност за предвремено повлекување</t>
  </si>
  <si>
    <t>03.02</t>
  </si>
  <si>
    <t>Останати орочени депозити</t>
  </si>
  <si>
    <t>04</t>
  </si>
  <si>
    <t>Кредити</t>
  </si>
  <si>
    <t>04.01</t>
  </si>
  <si>
    <t>Кредити со можност за  предвремена отплата</t>
  </si>
  <si>
    <t>04.02</t>
  </si>
  <si>
    <t>Останати кредити</t>
  </si>
  <si>
    <t>05</t>
  </si>
  <si>
    <t>Хартии од вредност</t>
  </si>
  <si>
    <t>05.01</t>
  </si>
  <si>
    <t xml:space="preserve">Должнички хартии од вредност и други финансиски инструменти со кои не се тргува активно, а коишто се вреднуваат по објективната вредност преку билансот на успех </t>
  </si>
  <si>
    <t>05.02</t>
  </si>
  <si>
    <t>Должнички хартии од вредност и други финансиски инструменти расположливи за продажба</t>
  </si>
  <si>
    <t>05.03</t>
  </si>
  <si>
    <t>Должнички хартии од вредност и други финансиски инструменти коишто се чуваат до достасување</t>
  </si>
  <si>
    <t>06</t>
  </si>
  <si>
    <t>Останата неспомната актива</t>
  </si>
  <si>
    <t>Вкупна билансна актива (1+2+3+4+5+6)</t>
  </si>
  <si>
    <t>07</t>
  </si>
  <si>
    <t>Обврски по видување</t>
  </si>
  <si>
    <t>07.01</t>
  </si>
  <si>
    <t>07.02</t>
  </si>
  <si>
    <t>08</t>
  </si>
  <si>
    <t>08.01</t>
  </si>
  <si>
    <t>Депозити со можност за предвремена отплата</t>
  </si>
  <si>
    <t>08.02</t>
  </si>
  <si>
    <t>09</t>
  </si>
  <si>
    <t>09.01</t>
  </si>
  <si>
    <t>Кредити со можност за предвремено повлекување</t>
  </si>
  <si>
    <t>09.02</t>
  </si>
  <si>
    <t>10</t>
  </si>
  <si>
    <t>Обврски по издадени хартии од вредност</t>
  </si>
  <si>
    <t>11</t>
  </si>
  <si>
    <t>Хибридни инструменти и субординиран долг</t>
  </si>
  <si>
    <t>12</t>
  </si>
  <si>
    <t>Останата неспомната пасива</t>
  </si>
  <si>
    <t>Вкупна билансна пасива (7+8+9+10+11+12)</t>
  </si>
  <si>
    <t xml:space="preserve">НЕТО БИЛАНСНА ПОЗИЦИЈА </t>
  </si>
  <si>
    <t>ВОНБИЛАНСНИ ПОЗИЦИИ</t>
  </si>
  <si>
    <t>13</t>
  </si>
  <si>
    <t>Деривати</t>
  </si>
  <si>
    <t>14</t>
  </si>
  <si>
    <t>Останати (класични) вонбиласни позиции</t>
  </si>
  <si>
    <t>Вкупна вонбилансна актива (13+14)</t>
  </si>
  <si>
    <t>15</t>
  </si>
  <si>
    <t>16</t>
  </si>
  <si>
    <t>Вкупна вонбилансна пасива (15+16)</t>
  </si>
  <si>
    <t xml:space="preserve">НЕТО ВОНБИЛАНСНА ПОЗИЦИЈА </t>
  </si>
  <si>
    <t xml:space="preserve">ВКУПНА НЕТО-ПОЗИЦИЈА </t>
  </si>
  <si>
    <t>ПОНДЕРИ</t>
  </si>
  <si>
    <t xml:space="preserve">ПОНДЕРИРАНА ПОЗИЦИЈА </t>
  </si>
  <si>
    <t>НЕТО ПОНДЕРИРАНА ПОЗИЦИЈА</t>
  </si>
  <si>
    <t>ПРИЛАГОДЛИВА КАМАТНА СТАПКА</t>
  </si>
  <si>
    <t>ФИКСНА КАМАТНА СТАПКА</t>
  </si>
  <si>
    <t>ПРОМЕНЛИВА КАМАТНА СТАПКА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</si>
</sst>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\ _д_е_н_._-;\-* #,##0.00\ _д_е_н_._-;_-* &quot;-&quot;??\ _д_е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%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_(* #.##0.00_);_(* \(#.##0.00\);_(* &quot;-&quot;??_);_(@_)"/>
    <numFmt numFmtId="176" formatCode="_-[$€-2]* #,##0.00_-;\-[$€-2]* #,##0.00_-;_-[$€-2]* &quot;-&quot;??_-"/>
    <numFmt numFmtId="177" formatCode="General_)"/>
    <numFmt numFmtId="178" formatCode="[Black][&gt;0.05]#,##0.0;[Black][&lt;-0.05]\-#,##0.0;;"/>
    <numFmt numFmtId="179" formatCode="[Black][&gt;0.5]#,##0;[Black][&lt;-0.5]\-#,##0;;"/>
    <numFmt numFmtId="180" formatCode="0.0"/>
    <numFmt numFmtId="181" formatCode="_(* #,##0_);_(* \(#,##0\);_(* &quot;-&quot;??_);_(@_)"/>
    <numFmt numFmtId="182" formatCode="#,##0.00000"/>
    <numFmt numFmtId="183" formatCode="0.00000%"/>
    <numFmt numFmtId="184" formatCode="#,##0.000000"/>
    <numFmt numFmtId="185" formatCode="#,###"/>
    <numFmt numFmtId="186" formatCode="#,##0.000"/>
    <numFmt numFmtId="187" formatCode="0.00\ %"/>
    <numFmt numFmtId="188" formatCode="0.0000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1"/>
      <name val="MAC C Times"/>
      <family val="1"/>
    </font>
    <font>
      <sz val="10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  <charset val="204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color theme="1"/>
      <name val="Tahoma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  <charset val="204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charset val="204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04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204"/>
      <scheme val="minor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SvobodaFWF"/>
      <charset val="2"/>
    </font>
    <font>
      <sz val="12"/>
      <color indexed="24"/>
      <name val="Arial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204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204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204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204"/>
      <scheme val="minor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204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charset val="204"/>
      <scheme val="minor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charset val="204"/>
      <scheme val="minor"/>
    </font>
    <font>
      <sz val="11"/>
      <name val="Tms Rmn"/>
    </font>
    <font>
      <sz val="10"/>
      <name val="Times New Roman"/>
      <family val="1"/>
      <charset val="204"/>
    </font>
    <font>
      <sz val="10"/>
      <name val="MAC C Times"/>
      <family val="1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charset val="204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charset val="204"/>
      <scheme val="minor"/>
    </font>
    <font>
      <sz val="10"/>
      <color indexed="12"/>
      <name val="MS Sans Serif"/>
      <family val="2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</font>
    <font>
      <b/>
      <sz val="11"/>
      <color rgb="FFFF000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FF000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10"/>
      <color indexed="8"/>
      <name val="Arial"/>
      <family val="2"/>
      <charset val="204"/>
    </font>
    <font>
      <b/>
      <sz val="11"/>
      <color rgb="FFFF0000"/>
      <name val="Tahoma"/>
      <family val="2"/>
    </font>
    <font>
      <sz val="10"/>
      <color rgb="FF1D0DF3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sz val="11"/>
      <color indexed="8"/>
      <name val="Tahoma"/>
      <family val="2"/>
      <charset val="204"/>
    </font>
    <font>
      <b/>
      <i/>
      <sz val="10"/>
      <color theme="1"/>
      <name val="Tahoma"/>
      <family val="2"/>
      <charset val="204"/>
    </font>
  </fonts>
  <fills count="7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</fills>
  <borders count="1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576">
    <xf numFmtId="0" fontId="0" fillId="0" borderId="0"/>
    <xf numFmtId="0" fontId="11" fillId="0" borderId="0"/>
    <xf numFmtId="0" fontId="15" fillId="0" borderId="0"/>
    <xf numFmtId="0" fontId="17" fillId="0" borderId="0"/>
    <xf numFmtId="0" fontId="11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0" fillId="0" borderId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/>
    <xf numFmtId="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9" fillId="0" borderId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/>
    <xf numFmtId="0" fontId="19" fillId="0" borderId="0"/>
    <xf numFmtId="0" fontId="19" fillId="0" borderId="0"/>
    <xf numFmtId="0" fontId="10" fillId="0" borderId="0"/>
    <xf numFmtId="0" fontId="17" fillId="0" borderId="0"/>
    <xf numFmtId="0" fontId="10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1" fillId="0" borderId="0"/>
    <xf numFmtId="170" fontId="27" fillId="0" borderId="0" applyFont="0" applyFill="0" applyBorder="0" applyAlignment="0" applyProtection="0"/>
    <xf numFmtId="38" fontId="28" fillId="0" borderId="0" applyFill="0" applyBorder="0" applyAlignment="0">
      <protection locked="0"/>
    </xf>
    <xf numFmtId="171" fontId="27" fillId="0" borderId="0" applyFont="0" applyFill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3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1" fillId="3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7" fillId="17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1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2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1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29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1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1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8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2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1" fillId="4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0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34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1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174" fontId="27" fillId="0" borderId="0" applyFont="0" applyFill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1" fillId="23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7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7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52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1" fillId="35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5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1" fillId="1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20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3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5" fillId="9" borderId="63" applyNumberFormat="0" applyAlignment="0" applyProtection="0"/>
    <xf numFmtId="0" fontId="34" fillId="37" borderId="69" applyNumberFormat="0" applyAlignment="0" applyProtection="0"/>
    <xf numFmtId="0" fontId="34" fillId="37" borderId="69" applyNumberFormat="0" applyAlignment="0" applyProtection="0"/>
    <xf numFmtId="0" fontId="34" fillId="37" borderId="69" applyNumberFormat="0" applyAlignment="0" applyProtection="0"/>
    <xf numFmtId="0" fontId="34" fillId="37" borderId="69" applyNumberFormat="0" applyAlignment="0" applyProtection="0"/>
    <xf numFmtId="0" fontId="34" fillId="59" borderId="69" applyNumberFormat="0" applyAlignment="0" applyProtection="0"/>
    <xf numFmtId="0" fontId="35" fillId="9" borderId="63" applyNumberFormat="0" applyAlignment="0" applyProtection="0"/>
    <xf numFmtId="0" fontId="35" fillId="9" borderId="63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4" fillId="59" borderId="69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7" fillId="10" borderId="66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7" fillId="10" borderId="66" applyNumberFormat="0" applyAlignment="0" applyProtection="0"/>
    <xf numFmtId="0" fontId="37" fillId="10" borderId="66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0" fontId="36" fillId="60" borderId="70" applyNumberFormat="0" applyAlignment="0" applyProtection="0"/>
    <xf numFmtId="1" fontId="38" fillId="4" borderId="24">
      <alignment horizontal="right" vertical="center"/>
    </xf>
    <xf numFmtId="0" fontId="39" fillId="4" borderId="24">
      <alignment horizontal="right" vertical="center"/>
    </xf>
    <xf numFmtId="0" fontId="11" fillId="4" borderId="71"/>
    <xf numFmtId="0" fontId="38" fillId="3" borderId="24">
      <alignment horizontal="center" vertical="center"/>
    </xf>
    <xf numFmtId="1" fontId="38" fillId="4" borderId="24">
      <alignment horizontal="right" vertical="center"/>
    </xf>
    <xf numFmtId="0" fontId="11" fillId="4" borderId="0"/>
    <xf numFmtId="0" fontId="40" fillId="4" borderId="24">
      <alignment horizontal="left" vertical="center"/>
    </xf>
    <xf numFmtId="0" fontId="40" fillId="4" borderId="24"/>
    <xf numFmtId="0" fontId="39" fillId="4" borderId="24">
      <alignment horizontal="right" vertical="center"/>
    </xf>
    <xf numFmtId="0" fontId="41" fillId="61" borderId="24">
      <alignment horizontal="left" vertical="center"/>
    </xf>
    <xf numFmtId="0" fontId="41" fillId="61" borderId="24">
      <alignment horizontal="left" vertical="center"/>
    </xf>
    <xf numFmtId="0" fontId="42" fillId="4" borderId="24">
      <alignment horizontal="left" vertical="center"/>
    </xf>
    <xf numFmtId="0" fontId="43" fillId="4" borderId="71"/>
    <xf numFmtId="0" fontId="38" fillId="62" borderId="24">
      <alignment horizontal="left" vertical="center"/>
    </xf>
    <xf numFmtId="167" fontId="2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9" fillId="0" borderId="0"/>
    <xf numFmtId="0" fontId="45" fillId="0" borderId="0" applyProtection="0"/>
    <xf numFmtId="176" fontId="11" fillId="0" borderId="0" applyFont="0" applyFill="0" applyBorder="0" applyAlignment="0" applyProtection="0"/>
    <xf numFmtId="177" fontId="46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45" fillId="0" borderId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2" fillId="0" borderId="60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3" fillId="0" borderId="73" applyNumberFormat="0" applyFill="0" applyAlignment="0" applyProtection="0"/>
    <xf numFmtId="0" fontId="51" fillId="0" borderId="72" applyNumberFormat="0" applyFill="0" applyAlignment="0" applyProtection="0"/>
    <xf numFmtId="0" fontId="52" fillId="0" borderId="60" applyNumberFormat="0" applyFill="0" applyAlignment="0" applyProtection="0"/>
    <xf numFmtId="0" fontId="52" fillId="0" borderId="60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5" fillId="0" borderId="61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6" fillId="0" borderId="75" applyNumberFormat="0" applyFill="0" applyAlignment="0" applyProtection="0"/>
    <xf numFmtId="0" fontId="54" fillId="0" borderId="74" applyNumberFormat="0" applyFill="0" applyAlignment="0" applyProtection="0"/>
    <xf numFmtId="0" fontId="55" fillId="0" borderId="61" applyNumberFormat="0" applyFill="0" applyAlignment="0" applyProtection="0"/>
    <xf numFmtId="0" fontId="55" fillId="0" borderId="61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4" fillId="0" borderId="74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8" fillId="0" borderId="62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9" fillId="0" borderId="77" applyNumberFormat="0" applyFill="0" applyAlignment="0" applyProtection="0"/>
    <xf numFmtId="0" fontId="57" fillId="0" borderId="76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7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ont="0" applyFill="0" applyBorder="0" applyAlignment="0" applyProtection="0"/>
    <xf numFmtId="0" fontId="60" fillId="0" borderId="0" applyProtection="0"/>
    <xf numFmtId="168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2" fillId="8" borderId="63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2" fillId="8" borderId="63" applyNumberFormat="0" applyAlignment="0" applyProtection="0"/>
    <xf numFmtId="0" fontId="62" fillId="8" borderId="63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1" fillId="39" borderId="69" applyNumberFormat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4" fillId="0" borderId="65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4" fillId="0" borderId="65" applyNumberFormat="0" applyFill="0" applyAlignment="0" applyProtection="0"/>
    <xf numFmtId="0" fontId="64" fillId="0" borderId="65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0" fontId="63" fillId="0" borderId="78" applyNumberFormat="0" applyFill="0" applyAlignment="0" applyProtection="0"/>
    <xf numFmtId="165" fontId="65" fillId="0" borderId="0" applyFont="0" applyFill="0" applyBorder="0" applyAlignment="0" applyProtection="0"/>
    <xf numFmtId="167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7" borderId="0" applyNumberFormat="0" applyBorder="0" applyAlignment="0" applyProtection="0"/>
    <xf numFmtId="0" fontId="67" fillId="7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8" fillId="0" borderId="0"/>
    <xf numFmtId="0" fontId="68" fillId="0" borderId="0"/>
    <xf numFmtId="0" fontId="11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1" fillId="0" borderId="0"/>
    <xf numFmtId="0" fontId="19" fillId="0" borderId="0"/>
    <xf numFmtId="0" fontId="10" fillId="0" borderId="0"/>
    <xf numFmtId="0" fontId="17" fillId="0" borderId="0"/>
    <xf numFmtId="0" fontId="21" fillId="0" borderId="0"/>
    <xf numFmtId="0" fontId="10" fillId="0" borderId="0"/>
    <xf numFmtId="0" fontId="11" fillId="0" borderId="0"/>
    <xf numFmtId="0" fontId="17" fillId="0" borderId="0"/>
    <xf numFmtId="0" fontId="26" fillId="0" borderId="0">
      <alignment vertical="top"/>
    </xf>
    <xf numFmtId="0" fontId="19" fillId="0" borderId="0"/>
    <xf numFmtId="0" fontId="19" fillId="0" borderId="0"/>
    <xf numFmtId="0" fontId="26" fillId="0" borderId="0">
      <alignment vertical="top"/>
    </xf>
    <xf numFmtId="0" fontId="19" fillId="0" borderId="0"/>
    <xf numFmtId="0" fontId="19" fillId="0" borderId="0"/>
    <xf numFmtId="0" fontId="10" fillId="0" borderId="0"/>
    <xf numFmtId="0" fontId="17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1" fillId="0" borderId="0"/>
    <xf numFmtId="0" fontId="10" fillId="0" borderId="0"/>
    <xf numFmtId="0" fontId="69" fillId="0" borderId="0"/>
    <xf numFmtId="0" fontId="19" fillId="0" borderId="0"/>
    <xf numFmtId="0" fontId="11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26" fillId="0" borderId="0">
      <alignment vertical="top"/>
    </xf>
    <xf numFmtId="0" fontId="19" fillId="0" borderId="0"/>
    <xf numFmtId="0" fontId="26" fillId="0" borderId="0">
      <alignment vertical="top"/>
    </xf>
    <xf numFmtId="0" fontId="11" fillId="0" borderId="0"/>
    <xf numFmtId="0" fontId="21" fillId="0" borderId="0"/>
    <xf numFmtId="0" fontId="17" fillId="0" borderId="0"/>
    <xf numFmtId="0" fontId="10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6" fillId="0" borderId="0">
      <alignment vertical="top"/>
    </xf>
    <xf numFmtId="0" fontId="26" fillId="0" borderId="0">
      <alignment vertical="top"/>
    </xf>
    <xf numFmtId="0" fontId="21" fillId="0" borderId="0"/>
    <xf numFmtId="0" fontId="19" fillId="0" borderId="0"/>
    <xf numFmtId="0" fontId="1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>
      <alignment vertical="top"/>
    </xf>
    <xf numFmtId="0" fontId="70" fillId="0" borderId="0"/>
    <xf numFmtId="0" fontId="11" fillId="0" borderId="0"/>
    <xf numFmtId="0" fontId="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>
      <alignment vertical="top"/>
    </xf>
    <xf numFmtId="0" fontId="11" fillId="0" borderId="0"/>
    <xf numFmtId="0" fontId="26" fillId="0" borderId="0">
      <alignment vertical="top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>
      <alignment vertical="top"/>
    </xf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1" fillId="0" borderId="0"/>
    <xf numFmtId="0" fontId="11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71" fillId="11" borderId="67" applyNumberFormat="0" applyFont="0" applyAlignment="0" applyProtection="0"/>
    <xf numFmtId="0" fontId="11" fillId="41" borderId="80" applyNumberFormat="0" applyFont="0" applyAlignment="0" applyProtection="0"/>
    <xf numFmtId="0" fontId="11" fillId="41" borderId="80" applyNumberFormat="0" applyFont="0" applyAlignment="0" applyProtection="0"/>
    <xf numFmtId="0" fontId="11" fillId="41" borderId="80" applyNumberFormat="0" applyFont="0" applyAlignment="0" applyProtection="0"/>
    <xf numFmtId="0" fontId="11" fillId="41" borderId="80" applyNumberFormat="0" applyFont="0" applyAlignment="0" applyProtection="0"/>
    <xf numFmtId="0" fontId="21" fillId="41" borderId="79" applyNumberFormat="0" applyFont="0" applyAlignment="0" applyProtection="0"/>
    <xf numFmtId="0" fontId="71" fillId="11" borderId="67" applyNumberFormat="0" applyFont="0" applyAlignment="0" applyProtection="0"/>
    <xf numFmtId="0" fontId="71" fillId="11" borderId="67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21" fillId="41" borderId="79" applyNumberFormat="0" applyFon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3" fillId="9" borderId="64" applyNumberFormat="0" applyAlignment="0" applyProtection="0"/>
    <xf numFmtId="0" fontId="72" fillId="37" borderId="81" applyNumberFormat="0" applyAlignment="0" applyProtection="0"/>
    <xf numFmtId="0" fontId="72" fillId="37" borderId="81" applyNumberFormat="0" applyAlignment="0" applyProtection="0"/>
    <xf numFmtId="0" fontId="72" fillId="37" borderId="81" applyNumberFormat="0" applyAlignment="0" applyProtection="0"/>
    <xf numFmtId="0" fontId="72" fillId="37" borderId="81" applyNumberFormat="0" applyAlignment="0" applyProtection="0"/>
    <xf numFmtId="0" fontId="72" fillId="59" borderId="81" applyNumberFormat="0" applyAlignment="0" applyProtection="0"/>
    <xf numFmtId="0" fontId="73" fillId="9" borderId="64" applyNumberFormat="0" applyAlignment="0" applyProtection="0"/>
    <xf numFmtId="0" fontId="73" fillId="9" borderId="64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0" fontId="72" fillId="59" borderId="81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>
      <alignment vertical="top"/>
    </xf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6" fillId="0" borderId="0" applyFont="0" applyFill="0" applyBorder="0" applyAlignment="0" applyProtection="0">
      <alignment vertical="top"/>
    </xf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8" fillId="0" borderId="68" applyNumberFormat="0" applyFill="0" applyAlignment="0" applyProtection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72" fillId="0" borderId="83" applyNumberFormat="0" applyFill="0" applyAlignment="0" applyProtection="0"/>
    <xf numFmtId="0" fontId="77" fillId="0" borderId="82" applyNumberFormat="0" applyFill="0" applyAlignment="0" applyProtection="0"/>
    <xf numFmtId="0" fontId="78" fillId="0" borderId="68" applyNumberFormat="0" applyFill="0" applyAlignment="0" applyProtection="0"/>
    <xf numFmtId="0" fontId="78" fillId="0" borderId="68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7" fillId="0" borderId="82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0" fontId="11" fillId="0" borderId="0">
      <alignment horizontal="right"/>
    </xf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0" fillId="0" borderId="0"/>
    <xf numFmtId="38" fontId="28" fillId="0" borderId="0" applyFill="0" applyBorder="0" applyAlignment="0">
      <protection locked="0"/>
    </xf>
    <xf numFmtId="167" fontId="1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43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8" borderId="0" applyNumberFormat="0" applyBorder="0" applyAlignment="0" applyProtection="0"/>
    <xf numFmtId="0" fontId="29" fillId="45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30" fillId="51" borderId="0" applyNumberFormat="0" applyBorder="0" applyAlignment="0" applyProtection="0"/>
    <xf numFmtId="0" fontId="30" fillId="46" borderId="0" applyNumberFormat="0" applyBorder="0" applyAlignment="0" applyProtection="0"/>
    <xf numFmtId="0" fontId="30" fillId="48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Alignment="0" applyProtection="0"/>
    <xf numFmtId="0" fontId="30" fillId="39" borderId="0" applyNumberFormat="0" applyBorder="0" applyAlignment="0" applyProtection="0"/>
    <xf numFmtId="0" fontId="30" fillId="51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0" fillId="57" borderId="0" applyNumberFormat="0" applyBorder="0" applyAlignment="0" applyProtection="0"/>
    <xf numFmtId="0" fontId="30" fillId="51" borderId="0" applyNumberFormat="0" applyBorder="0" applyAlignment="0" applyProtection="0"/>
    <xf numFmtId="0" fontId="30" fillId="58" borderId="0" applyNumberFormat="0" applyBorder="0" applyAlignment="0" applyProtection="0"/>
    <xf numFmtId="0" fontId="32" fillId="38" borderId="0" applyNumberFormat="0" applyBorder="0" applyAlignment="0" applyProtection="0"/>
    <xf numFmtId="0" fontId="34" fillId="37" borderId="69" applyNumberFormat="0" applyAlignment="0" applyProtection="0"/>
    <xf numFmtId="0" fontId="36" fillId="60" borderId="70" applyNumberFormat="0" applyAlignment="0" applyProtection="0"/>
    <xf numFmtId="0" fontId="47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3" fillId="0" borderId="73" applyNumberFormat="0" applyFill="0" applyAlignment="0" applyProtection="0"/>
    <xf numFmtId="0" fontId="56" fillId="0" borderId="75" applyNumberFormat="0" applyFill="0" applyAlignment="0" applyProtection="0"/>
    <xf numFmtId="0" fontId="59" fillId="0" borderId="77" applyNumberFormat="0" applyFill="0" applyAlignment="0" applyProtection="0"/>
    <xf numFmtId="0" fontId="59" fillId="0" borderId="0" applyNumberFormat="0" applyFill="0" applyBorder="0" applyAlignment="0" applyProtection="0"/>
    <xf numFmtId="0" fontId="61" fillId="39" borderId="69" applyNumberFormat="0" applyAlignment="0" applyProtection="0"/>
    <xf numFmtId="0" fontId="63" fillId="0" borderId="78" applyNumberFormat="0" applyFill="0" applyAlignment="0" applyProtection="0"/>
    <xf numFmtId="0" fontId="66" fillId="48" borderId="0" applyNumberFormat="0" applyBorder="0" applyAlignment="0" applyProtection="0"/>
    <xf numFmtId="0" fontId="1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1" borderId="80" applyNumberFormat="0" applyFont="0" applyAlignment="0" applyProtection="0"/>
    <xf numFmtId="0" fontId="72" fillId="37" borderId="81" applyNumberFormat="0" applyAlignment="0" applyProtection="0"/>
    <xf numFmtId="9" fontId="1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83" applyNumberFormat="0" applyFill="0" applyAlignment="0" applyProtection="0"/>
    <xf numFmtId="0" fontId="79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0" fillId="0" borderId="0"/>
    <xf numFmtId="0" fontId="19" fillId="0" borderId="0"/>
    <xf numFmtId="0" fontId="10" fillId="0" borderId="0"/>
    <xf numFmtId="167" fontId="11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38" fontId="81" fillId="0" borderId="0" applyFill="0" applyBorder="0" applyAlignment="0">
      <protection locked="0"/>
    </xf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17" fillId="0" borderId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0" fontId="9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>
      <alignment vertical="top"/>
    </xf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167" fontId="10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03" fillId="0" borderId="0" applyFont="0" applyFill="0" applyBorder="0" applyAlignment="0" applyProtection="0">
      <alignment vertical="top"/>
    </xf>
    <xf numFmtId="0" fontId="70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55">
    <xf numFmtId="0" fontId="0" fillId="0" borderId="0" xfId="0"/>
    <xf numFmtId="0" fontId="12" fillId="0" borderId="0" xfId="1" applyFont="1" applyAlignment="1">
      <alignment wrapText="1"/>
    </xf>
    <xf numFmtId="0" fontId="12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2" fillId="0" borderId="1" xfId="1" applyFont="1" applyBorder="1" applyAlignment="1">
      <alignment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Border="1" applyAlignment="1"/>
    <xf numFmtId="0" fontId="12" fillId="0" borderId="1" xfId="1" applyFont="1" applyBorder="1" applyAlignment="1">
      <alignment horizontal="right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3" fontId="13" fillId="3" borderId="10" xfId="2" applyNumberFormat="1" applyFont="1" applyFill="1" applyBorder="1" applyAlignment="1">
      <alignment horizontal="center" vertical="center" wrapText="1"/>
    </xf>
    <xf numFmtId="3" fontId="13" fillId="3" borderId="15" xfId="2" applyNumberFormat="1" applyFont="1" applyFill="1" applyBorder="1" applyAlignment="1">
      <alignment horizontal="center" vertical="center" wrapText="1"/>
    </xf>
    <xf numFmtId="3" fontId="13" fillId="3" borderId="12" xfId="2" applyNumberFormat="1" applyFont="1" applyFill="1" applyBorder="1" applyAlignment="1">
      <alignment horizontal="center" vertical="center" wrapText="1"/>
    </xf>
    <xf numFmtId="3" fontId="13" fillId="2" borderId="13" xfId="2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wrapText="1"/>
    </xf>
    <xf numFmtId="3" fontId="12" fillId="0" borderId="17" xfId="2" applyNumberFormat="1" applyFont="1" applyBorder="1" applyAlignment="1">
      <alignment horizontal="center" vertical="center" wrapText="1"/>
    </xf>
    <xf numFmtId="3" fontId="12" fillId="0" borderId="18" xfId="2" applyNumberFormat="1" applyFont="1" applyBorder="1" applyAlignment="1">
      <alignment horizontal="center" vertical="center" wrapText="1"/>
    </xf>
    <xf numFmtId="3" fontId="12" fillId="0" borderId="19" xfId="2" applyNumberFormat="1" applyFont="1" applyBorder="1" applyAlignment="1">
      <alignment horizontal="center" vertical="center" wrapText="1"/>
    </xf>
    <xf numFmtId="3" fontId="13" fillId="2" borderId="20" xfId="2" applyNumberFormat="1" applyFont="1" applyFill="1" applyBorder="1" applyAlignment="1">
      <alignment horizontal="center" vertical="center" wrapText="1"/>
    </xf>
    <xf numFmtId="3" fontId="12" fillId="0" borderId="23" xfId="2" applyNumberFormat="1" applyFont="1" applyBorder="1" applyAlignment="1">
      <alignment horizontal="center" vertical="center" wrapText="1"/>
    </xf>
    <xf numFmtId="3" fontId="12" fillId="0" borderId="24" xfId="2" applyNumberFormat="1" applyFont="1" applyBorder="1" applyAlignment="1">
      <alignment horizontal="center" vertical="center" wrapText="1"/>
    </xf>
    <xf numFmtId="3" fontId="12" fillId="0" borderId="25" xfId="2" applyNumberFormat="1" applyFont="1" applyBorder="1" applyAlignment="1">
      <alignment horizontal="center" vertical="center" wrapText="1"/>
    </xf>
    <xf numFmtId="3" fontId="13" fillId="2" borderId="26" xfId="2" applyNumberFormat="1" applyFont="1" applyFill="1" applyBorder="1" applyAlignment="1">
      <alignment horizontal="center" vertical="center" wrapText="1"/>
    </xf>
    <xf numFmtId="3" fontId="12" fillId="0" borderId="28" xfId="2" applyNumberFormat="1" applyFont="1" applyBorder="1" applyAlignment="1">
      <alignment horizontal="center" vertical="center" wrapText="1"/>
    </xf>
    <xf numFmtId="3" fontId="12" fillId="0" borderId="29" xfId="2" applyNumberFormat="1" applyFont="1" applyBorder="1" applyAlignment="1">
      <alignment horizontal="center" vertical="center" wrapText="1"/>
    </xf>
    <xf numFmtId="3" fontId="12" fillId="0" borderId="94" xfId="2" applyNumberFormat="1" applyFont="1" applyBorder="1" applyAlignment="1">
      <alignment horizontal="center" vertical="center" wrapText="1"/>
    </xf>
    <xf numFmtId="3" fontId="13" fillId="2" borderId="30" xfId="2" applyNumberFormat="1" applyFont="1" applyFill="1" applyBorder="1" applyAlignment="1">
      <alignment horizontal="center" vertical="center" wrapText="1"/>
    </xf>
    <xf numFmtId="3" fontId="12" fillId="0" borderId="96" xfId="2" applyNumberFormat="1" applyFont="1" applyBorder="1" applyAlignment="1">
      <alignment horizontal="center" vertical="center" wrapText="1"/>
    </xf>
    <xf numFmtId="3" fontId="12" fillId="0" borderId="36" xfId="2" applyNumberFormat="1" applyFont="1" applyBorder="1" applyAlignment="1">
      <alignment horizontal="center" vertical="center" wrapText="1"/>
    </xf>
    <xf numFmtId="3" fontId="12" fillId="0" borderId="98" xfId="2" applyNumberFormat="1" applyFont="1" applyBorder="1" applyAlignment="1">
      <alignment horizontal="center" vertical="center" wrapText="1"/>
    </xf>
    <xf numFmtId="3" fontId="13" fillId="2" borderId="38" xfId="2" applyNumberFormat="1" applyFont="1" applyFill="1" applyBorder="1" applyAlignment="1">
      <alignment horizontal="center" vertical="center" wrapText="1"/>
    </xf>
    <xf numFmtId="3" fontId="12" fillId="0" borderId="17" xfId="2" applyNumberFormat="1" applyFont="1" applyFill="1" applyBorder="1" applyAlignment="1">
      <alignment horizontal="center" vertical="center" wrapText="1"/>
    </xf>
    <xf numFmtId="3" fontId="12" fillId="0" borderId="18" xfId="2" applyNumberFormat="1" applyFont="1" applyFill="1" applyBorder="1" applyAlignment="1">
      <alignment horizontal="center" vertical="center" wrapText="1"/>
    </xf>
    <xf numFmtId="3" fontId="12" fillId="0" borderId="19" xfId="2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wrapText="1"/>
    </xf>
    <xf numFmtId="0" fontId="83" fillId="0" borderId="23" xfId="1473" applyFont="1" applyBorder="1" applyAlignment="1">
      <alignment horizontal="left" vertical="center" wrapText="1"/>
    </xf>
    <xf numFmtId="3" fontId="12" fillId="0" borderId="23" xfId="2" applyNumberFormat="1" applyFont="1" applyFill="1" applyBorder="1" applyAlignment="1">
      <alignment horizontal="center" vertical="center" wrapText="1"/>
    </xf>
    <xf numFmtId="3" fontId="12" fillId="0" borderId="24" xfId="2" applyNumberFormat="1" applyFont="1" applyFill="1" applyBorder="1" applyAlignment="1">
      <alignment horizontal="center" vertical="center" wrapText="1"/>
    </xf>
    <xf numFmtId="3" fontId="12" fillId="0" borderId="25" xfId="2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wrapText="1"/>
    </xf>
    <xf numFmtId="0" fontId="86" fillId="0" borderId="23" xfId="1" applyFont="1" applyBorder="1" applyAlignment="1">
      <alignment horizontal="left" vertical="center" wrapText="1"/>
    </xf>
    <xf numFmtId="0" fontId="83" fillId="0" borderId="21" xfId="1473" applyFont="1" applyBorder="1" applyAlignment="1">
      <alignment horizontal="left" vertical="center" wrapText="1"/>
    </xf>
    <xf numFmtId="0" fontId="86" fillId="0" borderId="23" xfId="6" applyFont="1" applyBorder="1" applyAlignment="1">
      <alignment horizontal="left" vertical="center" wrapText="1"/>
    </xf>
    <xf numFmtId="0" fontId="86" fillId="0" borderId="21" xfId="1" applyFont="1" applyBorder="1" applyAlignment="1">
      <alignment horizontal="left" vertical="center" wrapText="1"/>
    </xf>
    <xf numFmtId="0" fontId="84" fillId="0" borderId="23" xfId="5" applyFont="1" applyBorder="1" applyAlignment="1">
      <alignment horizontal="left" vertical="center" wrapText="1"/>
    </xf>
    <xf numFmtId="0" fontId="84" fillId="0" borderId="27" xfId="5" applyFont="1" applyBorder="1" applyAlignment="1">
      <alignment horizontal="left" vertical="center" wrapText="1"/>
    </xf>
    <xf numFmtId="0" fontId="13" fillId="0" borderId="92" xfId="1" applyFont="1" applyFill="1" applyBorder="1" applyAlignment="1">
      <alignment wrapText="1"/>
    </xf>
    <xf numFmtId="0" fontId="83" fillId="0" borderId="17" xfId="1473" applyFont="1" applyBorder="1" applyAlignment="1">
      <alignment horizontal="left" vertical="center" wrapText="1"/>
    </xf>
    <xf numFmtId="0" fontId="12" fillId="0" borderId="0" xfId="1" applyFont="1" applyBorder="1" applyAlignment="1">
      <alignment wrapText="1"/>
    </xf>
    <xf numFmtId="0" fontId="83" fillId="0" borderId="23" xfId="1473" applyFont="1" applyFill="1" applyBorder="1" applyAlignment="1">
      <alignment horizontal="left" vertical="center" wrapText="1"/>
    </xf>
    <xf numFmtId="0" fontId="86" fillId="0" borderId="23" xfId="6" applyFont="1" applyFill="1" applyBorder="1" applyAlignment="1">
      <alignment horizontal="left" vertical="center" wrapText="1"/>
    </xf>
    <xf numFmtId="0" fontId="12" fillId="0" borderId="23" xfId="6" applyFont="1" applyFill="1" applyBorder="1" applyAlignment="1">
      <alignment horizontal="left" vertical="center" wrapText="1"/>
    </xf>
    <xf numFmtId="0" fontId="12" fillId="0" borderId="23" xfId="6" applyFont="1" applyBorder="1" applyAlignment="1">
      <alignment horizontal="left" vertical="center" wrapText="1"/>
    </xf>
    <xf numFmtId="0" fontId="86" fillId="0" borderId="23" xfId="1" applyFont="1" applyFill="1" applyBorder="1" applyAlignment="1">
      <alignment horizontal="left" vertical="center" wrapText="1"/>
    </xf>
    <xf numFmtId="0" fontId="83" fillId="0" borderId="23" xfId="0" applyFont="1" applyFill="1" applyBorder="1" applyAlignment="1">
      <alignment horizontal="left" vertical="center" wrapText="1"/>
    </xf>
    <xf numFmtId="3" fontId="12" fillId="0" borderId="28" xfId="2" applyNumberFormat="1" applyFont="1" applyFill="1" applyBorder="1" applyAlignment="1">
      <alignment horizontal="center" vertical="center" wrapText="1"/>
    </xf>
    <xf numFmtId="3" fontId="12" fillId="0" borderId="29" xfId="2" applyNumberFormat="1" applyFont="1" applyFill="1" applyBorder="1" applyAlignment="1">
      <alignment horizontal="center" vertical="center" wrapText="1"/>
    </xf>
    <xf numFmtId="3" fontId="12" fillId="0" borderId="94" xfId="2" applyNumberFormat="1" applyFont="1" applyFill="1" applyBorder="1" applyAlignment="1">
      <alignment horizontal="center" vertical="center" wrapText="1"/>
    </xf>
    <xf numFmtId="0" fontId="13" fillId="4" borderId="0" xfId="1" applyFont="1" applyFill="1" applyAlignment="1">
      <alignment wrapText="1"/>
    </xf>
    <xf numFmtId="3" fontId="12" fillId="4" borderId="17" xfId="2" applyNumberFormat="1" applyFont="1" applyFill="1" applyBorder="1" applyAlignment="1">
      <alignment horizontal="center" vertical="center" wrapText="1"/>
    </xf>
    <xf numFmtId="3" fontId="12" fillId="4" borderId="18" xfId="2" applyNumberFormat="1" applyFont="1" applyFill="1" applyBorder="1" applyAlignment="1">
      <alignment horizontal="center" vertical="center" wrapText="1"/>
    </xf>
    <xf numFmtId="3" fontId="12" fillId="4" borderId="19" xfId="2" applyNumberFormat="1" applyFont="1" applyFill="1" applyBorder="1" applyAlignment="1">
      <alignment horizontal="center" vertical="center" wrapText="1"/>
    </xf>
    <xf numFmtId="0" fontId="12" fillId="4" borderId="0" xfId="1" applyFont="1" applyFill="1" applyAlignment="1">
      <alignment wrapText="1"/>
    </xf>
    <xf numFmtId="3" fontId="12" fillId="4" borderId="23" xfId="2" applyNumberFormat="1" applyFont="1" applyFill="1" applyBorder="1" applyAlignment="1">
      <alignment horizontal="center" vertical="center" wrapText="1"/>
    </xf>
    <xf numFmtId="3" fontId="12" fillId="4" borderId="24" xfId="2" applyNumberFormat="1" applyFont="1" applyFill="1" applyBorder="1" applyAlignment="1">
      <alignment horizontal="center" vertical="center" wrapText="1"/>
    </xf>
    <xf numFmtId="3" fontId="12" fillId="4" borderId="25" xfId="2" applyNumberFormat="1" applyFont="1" applyFill="1" applyBorder="1" applyAlignment="1">
      <alignment horizontal="center" vertical="center" wrapText="1"/>
    </xf>
    <xf numFmtId="3" fontId="12" fillId="4" borderId="28" xfId="2" applyNumberFormat="1" applyFont="1" applyFill="1" applyBorder="1" applyAlignment="1">
      <alignment horizontal="center" vertical="center" wrapText="1"/>
    </xf>
    <xf numFmtId="3" fontId="12" fillId="4" borderId="29" xfId="2" applyNumberFormat="1" applyFont="1" applyFill="1" applyBorder="1" applyAlignment="1">
      <alignment horizontal="center" vertical="center" wrapText="1"/>
    </xf>
    <xf numFmtId="3" fontId="12" fillId="4" borderId="94" xfId="2" applyNumberFormat="1" applyFont="1" applyFill="1" applyBorder="1" applyAlignment="1">
      <alignment horizontal="center" vertical="center" wrapText="1"/>
    </xf>
    <xf numFmtId="3" fontId="13" fillId="3" borderId="11" xfId="2" applyNumberFormat="1" applyFont="1" applyFill="1" applyBorder="1" applyAlignment="1">
      <alignment horizontal="center" vertical="center" wrapText="1"/>
    </xf>
    <xf numFmtId="3" fontId="12" fillId="4" borderId="88" xfId="2" applyNumberFormat="1" applyFont="1" applyFill="1" applyBorder="1" applyAlignment="1">
      <alignment horizontal="center" vertical="center" wrapText="1"/>
    </xf>
    <xf numFmtId="3" fontId="12" fillId="0" borderId="0" xfId="1" applyNumberFormat="1" applyFont="1" applyBorder="1" applyAlignment="1">
      <alignment wrapText="1"/>
    </xf>
    <xf numFmtId="3" fontId="12" fillId="0" borderId="0" xfId="1" applyNumberFormat="1" applyFont="1" applyFill="1" applyBorder="1" applyAlignment="1">
      <alignment wrapText="1"/>
    </xf>
    <xf numFmtId="3" fontId="12" fillId="0" borderId="0" xfId="1" applyNumberFormat="1" applyFont="1" applyAlignment="1">
      <alignment wrapText="1"/>
    </xf>
    <xf numFmtId="0" fontId="12" fillId="0" borderId="0" xfId="1" applyFont="1" applyBorder="1" applyAlignment="1"/>
    <xf numFmtId="0" fontId="13" fillId="2" borderId="7" xfId="1" applyFont="1" applyFill="1" applyBorder="1" applyAlignment="1">
      <alignment horizontal="center" vertical="center" wrapText="1"/>
    </xf>
    <xf numFmtId="3" fontId="13" fillId="2" borderId="11" xfId="1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>
      <alignment horizontal="center" vertical="center" wrapText="1"/>
    </xf>
    <xf numFmtId="0" fontId="86" fillId="0" borderId="54" xfId="1" applyFont="1" applyBorder="1" applyAlignment="1">
      <alignment horizontal="left" vertical="center" wrapText="1"/>
    </xf>
    <xf numFmtId="3" fontId="12" fillId="0" borderId="101" xfId="1" applyNumberFormat="1" applyFont="1" applyFill="1" applyBorder="1" applyAlignment="1">
      <alignment horizontal="center" vertical="center" wrapText="1"/>
    </xf>
    <xf numFmtId="3" fontId="12" fillId="0" borderId="9" xfId="1" applyNumberFormat="1" applyFont="1" applyFill="1" applyBorder="1" applyAlignment="1">
      <alignment horizontal="center" vertical="center" wrapText="1"/>
    </xf>
    <xf numFmtId="3" fontId="13" fillId="2" borderId="38" xfId="1" applyNumberFormat="1" applyFont="1" applyFill="1" applyBorder="1" applyAlignment="1">
      <alignment horizontal="center" vertical="center" wrapText="1"/>
    </xf>
    <xf numFmtId="0" fontId="12" fillId="0" borderId="16" xfId="1" applyFont="1" applyBorder="1" applyAlignment="1">
      <alignment horizontal="left" vertical="center" wrapText="1"/>
    </xf>
    <xf numFmtId="3" fontId="12" fillId="0" borderId="102" xfId="1" applyNumberFormat="1" applyFont="1" applyFill="1" applyBorder="1" applyAlignment="1">
      <alignment horizontal="center" vertical="center" wrapText="1"/>
    </xf>
    <xf numFmtId="3" fontId="12" fillId="0" borderId="37" xfId="1" applyNumberFormat="1" applyFont="1" applyFill="1" applyBorder="1" applyAlignment="1">
      <alignment horizontal="center" vertical="center" wrapText="1"/>
    </xf>
    <xf numFmtId="0" fontId="12" fillId="0" borderId="21" xfId="1" applyFont="1" applyBorder="1" applyAlignment="1">
      <alignment horizontal="left" vertical="center" wrapText="1"/>
    </xf>
    <xf numFmtId="3" fontId="12" fillId="0" borderId="42" xfId="1" applyNumberFormat="1" applyFont="1" applyFill="1" applyBorder="1" applyAlignment="1">
      <alignment horizontal="center" vertical="center" wrapText="1"/>
    </xf>
    <xf numFmtId="3" fontId="12" fillId="0" borderId="22" xfId="1" applyNumberFormat="1" applyFont="1" applyFill="1" applyBorder="1" applyAlignment="1">
      <alignment horizontal="center" vertical="center" wrapText="1"/>
    </xf>
    <xf numFmtId="3" fontId="13" fillId="2" borderId="26" xfId="1" applyNumberFormat="1" applyFont="1" applyFill="1" applyBorder="1" applyAlignment="1">
      <alignment horizontal="center" vertical="center" wrapText="1"/>
    </xf>
    <xf numFmtId="3" fontId="12" fillId="0" borderId="88" xfId="1" applyNumberFormat="1" applyFont="1" applyFill="1" applyBorder="1" applyAlignment="1">
      <alignment horizontal="center" vertical="center" wrapText="1"/>
    </xf>
    <xf numFmtId="3" fontId="12" fillId="0" borderId="93" xfId="1" applyNumberFormat="1" applyFont="1" applyFill="1" applyBorder="1" applyAlignment="1">
      <alignment horizontal="center" vertical="center" wrapText="1"/>
    </xf>
    <xf numFmtId="3" fontId="13" fillId="2" borderId="20" xfId="1" applyNumberFormat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3" fontId="12" fillId="0" borderId="56" xfId="1" applyNumberFormat="1" applyFont="1" applyFill="1" applyBorder="1" applyAlignment="1">
      <alignment horizontal="center" vertical="center" wrapText="1"/>
    </xf>
    <xf numFmtId="3" fontId="12" fillId="0" borderId="33" xfId="1" applyNumberFormat="1" applyFont="1" applyFill="1" applyBorder="1" applyAlignment="1">
      <alignment horizontal="center" vertical="center" wrapText="1"/>
    </xf>
    <xf numFmtId="3" fontId="13" fillId="2" borderId="51" xfId="1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3" borderId="11" xfId="8" applyNumberFormat="1" applyFont="1" applyFill="1" applyBorder="1" applyAlignment="1">
      <alignment horizontal="center" vertical="center" wrapText="1"/>
    </xf>
    <xf numFmtId="3" fontId="13" fillId="3" borderId="15" xfId="8" applyNumberFormat="1" applyFont="1" applyFill="1" applyBorder="1" applyAlignment="1">
      <alignment horizontal="center" vertical="center" wrapText="1"/>
    </xf>
    <xf numFmtId="3" fontId="13" fillId="3" borderId="31" xfId="8" applyNumberFormat="1" applyFont="1" applyFill="1" applyBorder="1" applyAlignment="1">
      <alignment horizontal="center" vertical="center" wrapText="1"/>
    </xf>
    <xf numFmtId="3" fontId="13" fillId="2" borderId="7" xfId="8" applyNumberFormat="1" applyFont="1" applyFill="1" applyBorder="1" applyAlignment="1">
      <alignment horizontal="center" vertical="center" wrapText="1"/>
    </xf>
    <xf numFmtId="0" fontId="86" fillId="0" borderId="48" xfId="1" applyFont="1" applyBorder="1" applyAlignment="1">
      <alignment horizontal="left" vertical="center" wrapText="1"/>
    </xf>
    <xf numFmtId="3" fontId="12" fillId="0" borderId="88" xfId="9" applyNumberFormat="1" applyFont="1" applyBorder="1" applyAlignment="1">
      <alignment horizontal="center" vertical="center" wrapText="1"/>
    </xf>
    <xf numFmtId="3" fontId="12" fillId="0" borderId="18" xfId="9" applyNumberFormat="1" applyFont="1" applyBorder="1" applyAlignment="1">
      <alignment horizontal="center" vertical="center" wrapText="1"/>
    </xf>
    <xf numFmtId="3" fontId="12" fillId="0" borderId="84" xfId="9" applyNumberFormat="1" applyFont="1" applyBorder="1" applyAlignment="1">
      <alignment horizontal="center" vertical="center" wrapText="1"/>
    </xf>
    <xf numFmtId="3" fontId="13" fillId="2" borderId="93" xfId="9" applyNumberFormat="1" applyFont="1" applyFill="1" applyBorder="1" applyAlignment="1">
      <alignment horizontal="center" vertical="center" wrapText="1"/>
    </xf>
    <xf numFmtId="3" fontId="12" fillId="0" borderId="42" xfId="9" applyNumberFormat="1" applyFont="1" applyBorder="1" applyAlignment="1">
      <alignment horizontal="center" vertical="center" wrapText="1"/>
    </xf>
    <xf numFmtId="3" fontId="12" fillId="0" borderId="24" xfId="9" applyNumberFormat="1" applyFont="1" applyBorder="1" applyAlignment="1">
      <alignment horizontal="center" vertical="center" wrapText="1"/>
    </xf>
    <xf numFmtId="3" fontId="12" fillId="0" borderId="46" xfId="9" applyNumberFormat="1" applyFont="1" applyBorder="1" applyAlignment="1">
      <alignment horizontal="center" vertical="center" wrapText="1"/>
    </xf>
    <xf numFmtId="3" fontId="13" fillId="2" borderId="22" xfId="9" applyNumberFormat="1" applyFont="1" applyFill="1" applyBorder="1" applyAlignment="1">
      <alignment horizontal="center" vertical="center" wrapText="1"/>
    </xf>
    <xf numFmtId="3" fontId="12" fillId="0" borderId="42" xfId="10" applyNumberFormat="1" applyFont="1" applyBorder="1" applyAlignment="1">
      <alignment horizontal="center" vertical="center" wrapText="1"/>
    </xf>
    <xf numFmtId="3" fontId="12" fillId="0" borderId="24" xfId="10" applyNumberFormat="1" applyFont="1" applyBorder="1" applyAlignment="1">
      <alignment horizontal="center" vertical="center" wrapText="1"/>
    </xf>
    <xf numFmtId="3" fontId="12" fillId="0" borderId="46" xfId="10" applyNumberFormat="1" applyFont="1" applyBorder="1" applyAlignment="1">
      <alignment horizontal="center" vertical="center" wrapText="1"/>
    </xf>
    <xf numFmtId="3" fontId="13" fillId="2" borderId="22" xfId="10" applyNumberFormat="1" applyFont="1" applyFill="1" applyBorder="1" applyAlignment="1">
      <alignment horizontal="center" vertical="center" wrapText="1"/>
    </xf>
    <xf numFmtId="0" fontId="86" fillId="0" borderId="32" xfId="1" applyFont="1" applyBorder="1" applyAlignment="1">
      <alignment horizontal="left" vertical="center" wrapText="1"/>
    </xf>
    <xf numFmtId="3" fontId="12" fillId="0" borderId="99" xfId="10" applyNumberFormat="1" applyFont="1" applyBorder="1" applyAlignment="1">
      <alignment horizontal="center" vertical="center" wrapText="1"/>
    </xf>
    <xf numFmtId="3" fontId="12" fillId="0" borderId="29" xfId="10" applyNumberFormat="1" applyFont="1" applyBorder="1" applyAlignment="1">
      <alignment horizontal="center" vertical="center" wrapText="1"/>
    </xf>
    <xf numFmtId="3" fontId="12" fillId="0" borderId="47" xfId="10" applyNumberFormat="1" applyFont="1" applyBorder="1" applyAlignment="1">
      <alignment horizontal="center" vertical="center" wrapText="1"/>
    </xf>
    <xf numFmtId="3" fontId="13" fillId="2" borderId="37" xfId="10" applyNumberFormat="1" applyFont="1" applyFill="1" applyBorder="1" applyAlignment="1">
      <alignment horizontal="center" vertical="center" wrapText="1"/>
    </xf>
    <xf numFmtId="3" fontId="13" fillId="3" borderId="11" xfId="11" applyNumberFormat="1" applyFont="1" applyFill="1" applyBorder="1" applyAlignment="1">
      <alignment horizontal="center" vertical="center" wrapText="1"/>
    </xf>
    <xf numFmtId="3" fontId="13" fillId="3" borderId="15" xfId="11" applyNumberFormat="1" applyFont="1" applyFill="1" applyBorder="1" applyAlignment="1">
      <alignment horizontal="center" vertical="center" wrapText="1"/>
    </xf>
    <xf numFmtId="3" fontId="13" fillId="3" borderId="31" xfId="11" applyNumberFormat="1" applyFont="1" applyFill="1" applyBorder="1" applyAlignment="1">
      <alignment horizontal="center" vertical="center" wrapText="1"/>
    </xf>
    <xf numFmtId="3" fontId="13" fillId="2" borderId="7" xfId="11" applyNumberFormat="1" applyFont="1" applyFill="1" applyBorder="1" applyAlignment="1">
      <alignment horizontal="center" vertical="center" wrapText="1"/>
    </xf>
    <xf numFmtId="3" fontId="12" fillId="0" borderId="88" xfId="12" applyNumberFormat="1" applyFont="1" applyBorder="1" applyAlignment="1">
      <alignment horizontal="center" vertical="center" wrapText="1"/>
    </xf>
    <xf numFmtId="3" fontId="12" fillId="0" borderId="18" xfId="12" applyNumberFormat="1" applyFont="1" applyBorder="1" applyAlignment="1">
      <alignment horizontal="center" vertical="center" wrapText="1"/>
    </xf>
    <xf numFmtId="3" fontId="12" fillId="0" borderId="84" xfId="12" applyNumberFormat="1" applyFont="1" applyBorder="1" applyAlignment="1">
      <alignment horizontal="center" vertical="center" wrapText="1"/>
    </xf>
    <xf numFmtId="3" fontId="13" fillId="2" borderId="93" xfId="12" applyNumberFormat="1" applyFont="1" applyFill="1" applyBorder="1" applyAlignment="1">
      <alignment horizontal="center" vertical="center" wrapText="1"/>
    </xf>
    <xf numFmtId="3" fontId="12" fillId="0" borderId="42" xfId="12" applyNumberFormat="1" applyFont="1" applyBorder="1" applyAlignment="1">
      <alignment horizontal="center" vertical="center" wrapText="1"/>
    </xf>
    <xf numFmtId="3" fontId="12" fillId="0" borderId="24" xfId="12" applyNumberFormat="1" applyFont="1" applyBorder="1" applyAlignment="1">
      <alignment horizontal="center" vertical="center" wrapText="1"/>
    </xf>
    <xf numFmtId="3" fontId="12" fillId="0" borderId="46" xfId="12" applyNumberFormat="1" applyFont="1" applyBorder="1" applyAlignment="1">
      <alignment horizontal="center" vertical="center" wrapText="1"/>
    </xf>
    <xf numFmtId="3" fontId="13" fillId="2" borderId="22" xfId="12" applyNumberFormat="1" applyFont="1" applyFill="1" applyBorder="1" applyAlignment="1">
      <alignment horizontal="center" vertical="center" wrapText="1"/>
    </xf>
    <xf numFmtId="3" fontId="12" fillId="0" borderId="42" xfId="13" applyNumberFormat="1" applyFont="1" applyBorder="1" applyAlignment="1">
      <alignment horizontal="center" vertical="center" wrapText="1"/>
    </xf>
    <xf numFmtId="3" fontId="12" fillId="0" borderId="24" xfId="13" applyNumberFormat="1" applyFont="1" applyBorder="1" applyAlignment="1">
      <alignment horizontal="center" vertical="center" wrapText="1"/>
    </xf>
    <xf numFmtId="3" fontId="12" fillId="0" borderId="46" xfId="13" applyNumberFormat="1" applyFont="1" applyBorder="1" applyAlignment="1">
      <alignment horizontal="center" vertical="center" wrapText="1"/>
    </xf>
    <xf numFmtId="3" fontId="13" fillId="2" borderId="22" xfId="13" applyNumberFormat="1" applyFont="1" applyFill="1" applyBorder="1" applyAlignment="1">
      <alignment horizontal="center" vertical="center" wrapText="1"/>
    </xf>
    <xf numFmtId="3" fontId="12" fillId="0" borderId="42" xfId="14" applyNumberFormat="1" applyFont="1" applyBorder="1" applyAlignment="1">
      <alignment horizontal="center" vertical="center" wrapText="1"/>
    </xf>
    <xf numFmtId="3" fontId="12" fillId="0" borderId="24" xfId="14" applyNumberFormat="1" applyFont="1" applyBorder="1" applyAlignment="1">
      <alignment horizontal="center" vertical="center" wrapText="1"/>
    </xf>
    <xf numFmtId="3" fontId="12" fillId="0" borderId="46" xfId="14" applyNumberFormat="1" applyFont="1" applyBorder="1" applyAlignment="1">
      <alignment horizontal="center" vertical="center" wrapText="1"/>
    </xf>
    <xf numFmtId="3" fontId="13" fillId="2" borderId="22" xfId="14" applyNumberFormat="1" applyFont="1" applyFill="1" applyBorder="1" applyAlignment="1">
      <alignment horizontal="center" vertical="center" wrapText="1"/>
    </xf>
    <xf numFmtId="3" fontId="12" fillId="0" borderId="42" xfId="15" applyNumberFormat="1" applyFont="1" applyBorder="1" applyAlignment="1">
      <alignment horizontal="center" vertical="center" wrapText="1"/>
    </xf>
    <xf numFmtId="3" fontId="12" fillId="0" borderId="24" xfId="15" applyNumberFormat="1" applyFont="1" applyBorder="1" applyAlignment="1">
      <alignment horizontal="center" vertical="center" wrapText="1"/>
    </xf>
    <xf numFmtId="3" fontId="12" fillId="0" borderId="46" xfId="15" applyNumberFormat="1" applyFont="1" applyBorder="1" applyAlignment="1">
      <alignment horizontal="center" vertical="center" wrapText="1"/>
    </xf>
    <xf numFmtId="3" fontId="13" fillId="2" borderId="22" xfId="15" applyNumberFormat="1" applyFont="1" applyFill="1" applyBorder="1" applyAlignment="1">
      <alignment horizontal="center" vertical="center" wrapText="1"/>
    </xf>
    <xf numFmtId="3" fontId="12" fillId="0" borderId="99" xfId="15" applyNumberFormat="1" applyFont="1" applyBorder="1" applyAlignment="1">
      <alignment horizontal="center" vertical="center" wrapText="1"/>
    </xf>
    <xf numFmtId="3" fontId="12" fillId="0" borderId="29" xfId="15" applyNumberFormat="1" applyFont="1" applyBorder="1" applyAlignment="1">
      <alignment horizontal="center" vertical="center" wrapText="1"/>
    </xf>
    <xf numFmtId="3" fontId="12" fillId="0" borderId="47" xfId="15" applyNumberFormat="1" applyFont="1" applyBorder="1" applyAlignment="1">
      <alignment horizontal="center" vertical="center" wrapText="1"/>
    </xf>
    <xf numFmtId="3" fontId="13" fillId="2" borderId="100" xfId="15" applyNumberFormat="1" applyFont="1" applyFill="1" applyBorder="1" applyAlignment="1">
      <alignment horizontal="center" vertical="center" wrapText="1"/>
    </xf>
    <xf numFmtId="3" fontId="13" fillId="3" borderId="11" xfId="16" applyNumberFormat="1" applyFont="1" applyFill="1" applyBorder="1" applyAlignment="1">
      <alignment horizontal="center" vertical="center" wrapText="1"/>
    </xf>
    <xf numFmtId="3" fontId="13" fillId="3" borderId="15" xfId="16" applyNumberFormat="1" applyFont="1" applyFill="1" applyBorder="1" applyAlignment="1">
      <alignment horizontal="center" vertical="center" wrapText="1"/>
    </xf>
    <xf numFmtId="3" fontId="13" fillId="3" borderId="31" xfId="16" applyNumberFormat="1" applyFont="1" applyFill="1" applyBorder="1" applyAlignment="1">
      <alignment horizontal="center" vertical="center" wrapText="1"/>
    </xf>
    <xf numFmtId="3" fontId="13" fillId="2" borderId="7" xfId="16" applyNumberFormat="1" applyFont="1" applyFill="1" applyBorder="1" applyAlignment="1">
      <alignment horizontal="center" vertical="center" wrapText="1"/>
    </xf>
    <xf numFmtId="3" fontId="12" fillId="0" borderId="88" xfId="16" applyNumberFormat="1" applyFont="1" applyBorder="1" applyAlignment="1">
      <alignment horizontal="center" vertical="center" wrapText="1"/>
    </xf>
    <xf numFmtId="3" fontId="12" fillId="0" borderId="18" xfId="16" applyNumberFormat="1" applyFont="1" applyBorder="1" applyAlignment="1">
      <alignment horizontal="center" vertical="center" wrapText="1"/>
    </xf>
    <xf numFmtId="3" fontId="12" fillId="0" borderId="84" xfId="16" applyNumberFormat="1" applyFont="1" applyBorder="1" applyAlignment="1">
      <alignment horizontal="center" vertical="center" wrapText="1"/>
    </xf>
    <xf numFmtId="3" fontId="13" fillId="2" borderId="93" xfId="16" applyNumberFormat="1" applyFont="1" applyFill="1" applyBorder="1" applyAlignment="1">
      <alignment horizontal="center" vertical="center" wrapText="1"/>
    </xf>
    <xf numFmtId="3" fontId="12" fillId="0" borderId="42" xfId="16" applyNumberFormat="1" applyFont="1" applyBorder="1" applyAlignment="1">
      <alignment horizontal="center" vertical="center" wrapText="1"/>
    </xf>
    <xf numFmtId="3" fontId="12" fillId="0" borderId="24" xfId="16" applyNumberFormat="1" applyFont="1" applyBorder="1" applyAlignment="1">
      <alignment horizontal="center" vertical="center" wrapText="1"/>
    </xf>
    <xf numFmtId="3" fontId="12" fillId="0" borderId="46" xfId="16" applyNumberFormat="1" applyFont="1" applyBorder="1" applyAlignment="1">
      <alignment horizontal="center" vertical="center" wrapText="1"/>
    </xf>
    <xf numFmtId="3" fontId="13" fillId="2" borderId="22" xfId="16" applyNumberFormat="1" applyFont="1" applyFill="1" applyBorder="1" applyAlignment="1">
      <alignment horizontal="center" vertical="center" wrapText="1"/>
    </xf>
    <xf numFmtId="3" fontId="12" fillId="0" borderId="42" xfId="17" applyNumberFormat="1" applyFont="1" applyBorder="1" applyAlignment="1">
      <alignment horizontal="center" vertical="center" wrapText="1"/>
    </xf>
    <xf numFmtId="3" fontId="12" fillId="0" borderId="24" xfId="17" applyNumberFormat="1" applyFont="1" applyBorder="1" applyAlignment="1">
      <alignment horizontal="center" vertical="center" wrapText="1"/>
    </xf>
    <xf numFmtId="3" fontId="12" fillId="0" borderId="46" xfId="17" applyNumberFormat="1" applyFont="1" applyBorder="1" applyAlignment="1">
      <alignment horizontal="center" vertical="center" wrapText="1"/>
    </xf>
    <xf numFmtId="3" fontId="13" fillId="2" borderId="22" xfId="17" applyNumberFormat="1" applyFont="1" applyFill="1" applyBorder="1" applyAlignment="1">
      <alignment horizontal="center" vertical="center" wrapText="1"/>
    </xf>
    <xf numFmtId="0" fontId="86" fillId="0" borderId="16" xfId="1" applyFont="1" applyBorder="1" applyAlignment="1">
      <alignment horizontal="left" vertical="center" wrapText="1"/>
    </xf>
    <xf numFmtId="3" fontId="12" fillId="0" borderId="42" xfId="18" applyNumberFormat="1" applyFont="1" applyBorder="1" applyAlignment="1">
      <alignment horizontal="center" vertical="center" wrapText="1"/>
    </xf>
    <xf numFmtId="3" fontId="12" fillId="0" borderId="24" xfId="18" applyNumberFormat="1" applyFont="1" applyBorder="1" applyAlignment="1">
      <alignment horizontal="center" vertical="center" wrapText="1"/>
    </xf>
    <xf numFmtId="3" fontId="12" fillId="0" borderId="46" xfId="18" applyNumberFormat="1" applyFont="1" applyBorder="1" applyAlignment="1">
      <alignment horizontal="center" vertical="center" wrapText="1"/>
    </xf>
    <xf numFmtId="3" fontId="13" fillId="2" borderId="22" xfId="18" applyNumberFormat="1" applyFont="1" applyFill="1" applyBorder="1" applyAlignment="1">
      <alignment horizontal="center" vertical="center" wrapText="1"/>
    </xf>
    <xf numFmtId="3" fontId="13" fillId="2" borderId="93" xfId="18" applyNumberFormat="1" applyFont="1" applyFill="1" applyBorder="1" applyAlignment="1">
      <alignment horizontal="center" vertical="center" wrapText="1"/>
    </xf>
    <xf numFmtId="0" fontId="86" fillId="0" borderId="8" xfId="1" applyFont="1" applyBorder="1" applyAlignment="1">
      <alignment horizontal="left" vertical="center" wrapText="1"/>
    </xf>
    <xf numFmtId="3" fontId="13" fillId="2" borderId="100" xfId="18" applyNumberFormat="1" applyFont="1" applyFill="1" applyBorder="1" applyAlignment="1">
      <alignment horizontal="center" vertical="center" wrapText="1"/>
    </xf>
    <xf numFmtId="3" fontId="13" fillId="3" borderId="11" xfId="19" applyNumberFormat="1" applyFont="1" applyFill="1" applyBorder="1" applyAlignment="1">
      <alignment horizontal="center" vertical="center" wrapText="1"/>
    </xf>
    <xf numFmtId="3" fontId="13" fillId="3" borderId="15" xfId="19" applyNumberFormat="1" applyFont="1" applyFill="1" applyBorder="1" applyAlignment="1">
      <alignment horizontal="center" vertical="center" wrapText="1"/>
    </xf>
    <xf numFmtId="3" fontId="13" fillId="3" borderId="31" xfId="19" applyNumberFormat="1" applyFont="1" applyFill="1" applyBorder="1" applyAlignment="1">
      <alignment horizontal="center" vertical="center" wrapText="1"/>
    </xf>
    <xf numFmtId="3" fontId="13" fillId="2" borderId="7" xfId="19" applyNumberFormat="1" applyFont="1" applyFill="1" applyBorder="1" applyAlignment="1">
      <alignment horizontal="center" vertical="center" wrapText="1"/>
    </xf>
    <xf numFmtId="0" fontId="86" fillId="0" borderId="17" xfId="1" applyFont="1" applyBorder="1" applyAlignment="1">
      <alignment horizontal="left" vertical="center" wrapText="1"/>
    </xf>
    <xf numFmtId="3" fontId="12" fillId="0" borderId="88" xfId="19" applyNumberFormat="1" applyFont="1" applyBorder="1" applyAlignment="1">
      <alignment horizontal="center" vertical="center" wrapText="1"/>
    </xf>
    <xf numFmtId="3" fontId="12" fillId="0" borderId="18" xfId="19" applyNumberFormat="1" applyFont="1" applyBorder="1" applyAlignment="1">
      <alignment horizontal="center" vertical="center" wrapText="1"/>
    </xf>
    <xf numFmtId="3" fontId="12" fillId="0" borderId="84" xfId="19" applyNumberFormat="1" applyFont="1" applyBorder="1" applyAlignment="1">
      <alignment horizontal="center" vertical="center" wrapText="1"/>
    </xf>
    <xf numFmtId="3" fontId="13" fillId="2" borderId="93" xfId="19" applyNumberFormat="1" applyFont="1" applyFill="1" applyBorder="1" applyAlignment="1">
      <alignment horizontal="center" vertical="center" wrapText="1"/>
    </xf>
    <xf numFmtId="3" fontId="12" fillId="0" borderId="42" xfId="19" applyNumberFormat="1" applyFont="1" applyBorder="1" applyAlignment="1">
      <alignment horizontal="center" vertical="center" wrapText="1"/>
    </xf>
    <xf numFmtId="3" fontId="12" fillId="0" borderId="24" xfId="19" applyNumberFormat="1" applyFont="1" applyBorder="1" applyAlignment="1">
      <alignment horizontal="center" vertical="center" wrapText="1"/>
    </xf>
    <xf numFmtId="3" fontId="12" fillId="0" borderId="46" xfId="19" applyNumberFormat="1" applyFont="1" applyBorder="1" applyAlignment="1">
      <alignment horizontal="center" vertical="center" wrapText="1"/>
    </xf>
    <xf numFmtId="3" fontId="13" fillId="2" borderId="22" xfId="19" applyNumberFormat="1" applyFont="1" applyFill="1" applyBorder="1" applyAlignment="1">
      <alignment horizontal="center" vertical="center" wrapText="1"/>
    </xf>
    <xf numFmtId="3" fontId="12" fillId="0" borderId="42" xfId="20" applyNumberFormat="1" applyFont="1" applyBorder="1" applyAlignment="1">
      <alignment horizontal="center" vertical="center" wrapText="1"/>
    </xf>
    <xf numFmtId="3" fontId="12" fillId="0" borderId="24" xfId="20" applyNumberFormat="1" applyFont="1" applyBorder="1" applyAlignment="1">
      <alignment horizontal="center" vertical="center" wrapText="1"/>
    </xf>
    <xf numFmtId="3" fontId="12" fillId="0" borderId="46" xfId="20" applyNumberFormat="1" applyFont="1" applyBorder="1" applyAlignment="1">
      <alignment horizontal="center" vertical="center" wrapText="1"/>
    </xf>
    <xf numFmtId="3" fontId="13" fillId="2" borderId="22" xfId="20" applyNumberFormat="1" applyFont="1" applyFill="1" applyBorder="1" applyAlignment="1">
      <alignment horizontal="center" vertical="center" wrapText="1"/>
    </xf>
    <xf numFmtId="0" fontId="86" fillId="0" borderId="34" xfId="1" applyFont="1" applyBorder="1" applyAlignment="1">
      <alignment horizontal="left" vertical="center" wrapText="1"/>
    </xf>
    <xf numFmtId="3" fontId="12" fillId="0" borderId="102" xfId="20" applyNumberFormat="1" applyFont="1" applyBorder="1" applyAlignment="1">
      <alignment horizontal="center" vertical="center" wrapText="1"/>
    </xf>
    <xf numFmtId="3" fontId="12" fillId="0" borderId="36" xfId="20" applyNumberFormat="1" applyFont="1" applyBorder="1" applyAlignment="1">
      <alignment horizontal="center" vertical="center" wrapText="1"/>
    </xf>
    <xf numFmtId="3" fontId="12" fillId="0" borderId="97" xfId="20" applyNumberFormat="1" applyFont="1" applyBorder="1" applyAlignment="1">
      <alignment horizontal="center" vertical="center" wrapText="1"/>
    </xf>
    <xf numFmtId="3" fontId="13" fillId="2" borderId="37" xfId="20" applyNumberFormat="1" applyFont="1" applyFill="1" applyBorder="1" applyAlignment="1">
      <alignment horizontal="center" vertical="center" wrapText="1"/>
    </xf>
    <xf numFmtId="3" fontId="13" fillId="3" borderId="11" xfId="21" applyNumberFormat="1" applyFont="1" applyFill="1" applyBorder="1" applyAlignment="1">
      <alignment horizontal="center" vertical="center" wrapText="1"/>
    </xf>
    <xf numFmtId="3" fontId="13" fillId="3" borderId="15" xfId="21" applyNumberFormat="1" applyFont="1" applyFill="1" applyBorder="1" applyAlignment="1">
      <alignment horizontal="center" vertical="center" wrapText="1"/>
    </xf>
    <xf numFmtId="3" fontId="13" fillId="3" borderId="31" xfId="21" applyNumberFormat="1" applyFont="1" applyFill="1" applyBorder="1" applyAlignment="1">
      <alignment horizontal="center" vertical="center" wrapText="1"/>
    </xf>
    <xf numFmtId="3" fontId="13" fillId="2" borderId="7" xfId="21" applyNumberFormat="1" applyFont="1" applyFill="1" applyBorder="1" applyAlignment="1">
      <alignment horizontal="center" vertical="center" wrapText="1"/>
    </xf>
    <xf numFmtId="3" fontId="12" fillId="0" borderId="88" xfId="22" applyNumberFormat="1" applyFont="1" applyBorder="1" applyAlignment="1">
      <alignment horizontal="center" vertical="center" wrapText="1"/>
    </xf>
    <xf numFmtId="3" fontId="12" fillId="0" borderId="18" xfId="22" applyNumberFormat="1" applyFont="1" applyBorder="1" applyAlignment="1">
      <alignment horizontal="center" vertical="center" wrapText="1"/>
    </xf>
    <xf numFmtId="3" fontId="12" fillId="0" borderId="84" xfId="22" applyNumberFormat="1" applyFont="1" applyBorder="1" applyAlignment="1">
      <alignment horizontal="center" vertical="center" wrapText="1"/>
    </xf>
    <xf numFmtId="3" fontId="13" fillId="2" borderId="93" xfId="22" applyNumberFormat="1" applyFont="1" applyFill="1" applyBorder="1" applyAlignment="1">
      <alignment horizontal="center" vertical="center" wrapText="1"/>
    </xf>
    <xf numFmtId="3" fontId="12" fillId="0" borderId="42" xfId="23" applyNumberFormat="1" applyFont="1" applyBorder="1" applyAlignment="1">
      <alignment horizontal="center" vertical="center" wrapText="1"/>
    </xf>
    <xf numFmtId="3" fontId="12" fillId="0" borderId="24" xfId="23" applyNumberFormat="1" applyFont="1" applyBorder="1" applyAlignment="1">
      <alignment horizontal="center" vertical="center" wrapText="1"/>
    </xf>
    <xf numFmtId="3" fontId="12" fillId="0" borderId="46" xfId="23" applyNumberFormat="1" applyFont="1" applyBorder="1" applyAlignment="1">
      <alignment horizontal="center" vertical="center" wrapText="1"/>
    </xf>
    <xf numFmtId="3" fontId="13" fillId="2" borderId="22" xfId="23" applyNumberFormat="1" applyFont="1" applyFill="1" applyBorder="1" applyAlignment="1">
      <alignment horizontal="center" vertical="center" wrapText="1"/>
    </xf>
    <xf numFmtId="3" fontId="13" fillId="3" borderId="11" xfId="24" applyNumberFormat="1" applyFont="1" applyFill="1" applyBorder="1" applyAlignment="1">
      <alignment horizontal="center" vertical="center" wrapText="1"/>
    </xf>
    <xf numFmtId="3" fontId="13" fillId="3" borderId="15" xfId="24" applyNumberFormat="1" applyFont="1" applyFill="1" applyBorder="1" applyAlignment="1">
      <alignment horizontal="center" vertical="center" wrapText="1"/>
    </xf>
    <xf numFmtId="3" fontId="13" fillId="3" borderId="31" xfId="24" applyNumberFormat="1" applyFont="1" applyFill="1" applyBorder="1" applyAlignment="1">
      <alignment horizontal="center" vertical="center" wrapText="1"/>
    </xf>
    <xf numFmtId="3" fontId="13" fillId="2" borderId="7" xfId="24" applyNumberFormat="1" applyFont="1" applyFill="1" applyBorder="1" applyAlignment="1">
      <alignment horizontal="center" vertical="center" wrapText="1"/>
    </xf>
    <xf numFmtId="3" fontId="12" fillId="0" borderId="88" xfId="24" applyNumberFormat="1" applyFont="1" applyBorder="1" applyAlignment="1">
      <alignment horizontal="center" vertical="center" wrapText="1"/>
    </xf>
    <xf numFmtId="3" fontId="12" fillId="0" borderId="18" xfId="24" applyNumberFormat="1" applyFont="1" applyBorder="1" applyAlignment="1">
      <alignment horizontal="center" vertical="center" wrapText="1"/>
    </xf>
    <xf numFmtId="3" fontId="12" fillId="0" borderId="84" xfId="24" applyNumberFormat="1" applyFont="1" applyBorder="1" applyAlignment="1">
      <alignment horizontal="center" vertical="center" wrapText="1"/>
    </xf>
    <xf numFmtId="3" fontId="13" fillId="2" borderId="93" xfId="24" applyNumberFormat="1" applyFont="1" applyFill="1" applyBorder="1" applyAlignment="1">
      <alignment horizontal="center" vertical="center" wrapText="1"/>
    </xf>
    <xf numFmtId="3" fontId="12" fillId="0" borderId="42" xfId="24" applyNumberFormat="1" applyFont="1" applyBorder="1" applyAlignment="1">
      <alignment horizontal="center" vertical="center" wrapText="1"/>
    </xf>
    <xf numFmtId="3" fontId="12" fillId="0" borderId="24" xfId="24" applyNumberFormat="1" applyFont="1" applyBorder="1" applyAlignment="1">
      <alignment horizontal="center" vertical="center" wrapText="1"/>
    </xf>
    <xf numFmtId="3" fontId="12" fillId="0" borderId="46" xfId="24" applyNumberFormat="1" applyFont="1" applyBorder="1" applyAlignment="1">
      <alignment horizontal="center" vertical="center" wrapText="1"/>
    </xf>
    <xf numFmtId="3" fontId="13" fillId="2" borderId="22" xfId="24" applyNumberFormat="1" applyFont="1" applyFill="1" applyBorder="1" applyAlignment="1">
      <alignment horizontal="center" vertical="center" wrapText="1"/>
    </xf>
    <xf numFmtId="3" fontId="12" fillId="0" borderId="99" xfId="24" applyNumberFormat="1" applyFont="1" applyBorder="1" applyAlignment="1">
      <alignment horizontal="center" vertical="center" wrapText="1"/>
    </xf>
    <xf numFmtId="3" fontId="12" fillId="0" borderId="29" xfId="24" applyNumberFormat="1" applyFont="1" applyBorder="1" applyAlignment="1">
      <alignment horizontal="center" vertical="center" wrapText="1"/>
    </xf>
    <xf numFmtId="3" fontId="12" fillId="0" borderId="47" xfId="24" applyNumberFormat="1" applyFont="1" applyBorder="1" applyAlignment="1">
      <alignment horizontal="center" vertical="center" wrapText="1"/>
    </xf>
    <xf numFmtId="3" fontId="13" fillId="2" borderId="100" xfId="24" applyNumberFormat="1" applyFont="1" applyFill="1" applyBorder="1" applyAlignment="1">
      <alignment horizontal="center" vertical="center" wrapText="1"/>
    </xf>
    <xf numFmtId="3" fontId="13" fillId="3" borderId="11" xfId="25" applyNumberFormat="1" applyFont="1" applyFill="1" applyBorder="1" applyAlignment="1">
      <alignment horizontal="center" vertical="center" wrapText="1"/>
    </xf>
    <xf numFmtId="3" fontId="13" fillId="3" borderId="15" xfId="25" applyNumberFormat="1" applyFont="1" applyFill="1" applyBorder="1" applyAlignment="1">
      <alignment horizontal="center" vertical="center" wrapText="1"/>
    </xf>
    <xf numFmtId="3" fontId="13" fillId="3" borderId="31" xfId="25" applyNumberFormat="1" applyFont="1" applyFill="1" applyBorder="1" applyAlignment="1">
      <alignment horizontal="center" vertical="center" wrapText="1"/>
    </xf>
    <xf numFmtId="3" fontId="13" fillId="2" borderId="7" xfId="25" applyNumberFormat="1" applyFont="1" applyFill="1" applyBorder="1" applyAlignment="1">
      <alignment horizontal="center" vertical="center" wrapText="1"/>
    </xf>
    <xf numFmtId="3" fontId="12" fillId="0" borderId="88" xfId="25" applyNumberFormat="1" applyFont="1" applyBorder="1" applyAlignment="1">
      <alignment horizontal="center" vertical="center" wrapText="1"/>
    </xf>
    <xf numFmtId="3" fontId="12" fillId="0" borderId="18" xfId="25" applyNumberFormat="1" applyFont="1" applyBorder="1" applyAlignment="1">
      <alignment horizontal="center" vertical="center" wrapText="1"/>
    </xf>
    <xf numFmtId="3" fontId="12" fillId="0" borderId="84" xfId="25" applyNumberFormat="1" applyFont="1" applyBorder="1" applyAlignment="1">
      <alignment horizontal="center" vertical="center" wrapText="1"/>
    </xf>
    <xf numFmtId="3" fontId="13" fillId="2" borderId="93" xfId="25" applyNumberFormat="1" applyFont="1" applyFill="1" applyBorder="1" applyAlignment="1">
      <alignment horizontal="center" vertical="center" wrapText="1"/>
    </xf>
    <xf numFmtId="3" fontId="12" fillId="0" borderId="42" xfId="25" applyNumberFormat="1" applyFont="1" applyBorder="1" applyAlignment="1">
      <alignment horizontal="center" vertical="center" wrapText="1"/>
    </xf>
    <xf numFmtId="3" fontId="12" fillId="0" borderId="24" xfId="25" applyNumberFormat="1" applyFont="1" applyBorder="1" applyAlignment="1">
      <alignment horizontal="center" vertical="center" wrapText="1"/>
    </xf>
    <xf numFmtId="3" fontId="12" fillId="0" borderId="46" xfId="25" applyNumberFormat="1" applyFont="1" applyBorder="1" applyAlignment="1">
      <alignment horizontal="center" vertical="center" wrapText="1"/>
    </xf>
    <xf numFmtId="3" fontId="13" fillId="2" borderId="22" xfId="25" applyNumberFormat="1" applyFont="1" applyFill="1" applyBorder="1" applyAlignment="1">
      <alignment horizontal="center" vertical="center" wrapText="1"/>
    </xf>
    <xf numFmtId="3" fontId="12" fillId="0" borderId="42" xfId="26" applyNumberFormat="1" applyFont="1" applyBorder="1" applyAlignment="1">
      <alignment horizontal="center" vertical="center" wrapText="1"/>
    </xf>
    <xf numFmtId="3" fontId="12" fillId="0" borderId="24" xfId="26" applyNumberFormat="1" applyFont="1" applyBorder="1" applyAlignment="1">
      <alignment horizontal="center" vertical="center" wrapText="1"/>
    </xf>
    <xf numFmtId="3" fontId="12" fillId="0" borderId="46" xfId="26" applyNumberFormat="1" applyFont="1" applyBorder="1" applyAlignment="1">
      <alignment horizontal="center" vertical="center" wrapText="1"/>
    </xf>
    <xf numFmtId="3" fontId="13" fillId="2" borderId="22" xfId="26" applyNumberFormat="1" applyFont="1" applyFill="1" applyBorder="1" applyAlignment="1">
      <alignment horizontal="center" vertical="center" wrapText="1"/>
    </xf>
    <xf numFmtId="3" fontId="13" fillId="3" borderId="11" xfId="27" applyNumberFormat="1" applyFont="1" applyFill="1" applyBorder="1" applyAlignment="1">
      <alignment horizontal="center" vertical="center" wrapText="1"/>
    </xf>
    <xf numFmtId="3" fontId="13" fillId="3" borderId="15" xfId="27" applyNumberFormat="1" applyFont="1" applyFill="1" applyBorder="1" applyAlignment="1">
      <alignment horizontal="center" vertical="center" wrapText="1"/>
    </xf>
    <xf numFmtId="3" fontId="13" fillId="3" borderId="31" xfId="27" applyNumberFormat="1" applyFont="1" applyFill="1" applyBorder="1" applyAlignment="1">
      <alignment horizontal="center" vertical="center" wrapText="1"/>
    </xf>
    <xf numFmtId="3" fontId="13" fillId="2" borderId="7" xfId="27" applyNumberFormat="1" applyFont="1" applyFill="1" applyBorder="1" applyAlignment="1">
      <alignment horizontal="center" vertical="center" wrapText="1"/>
    </xf>
    <xf numFmtId="3" fontId="12" fillId="0" borderId="88" xfId="27" applyNumberFormat="1" applyFont="1" applyBorder="1" applyAlignment="1">
      <alignment horizontal="center" vertical="center" wrapText="1"/>
    </xf>
    <xf numFmtId="3" fontId="12" fillId="0" borderId="18" xfId="27" applyNumberFormat="1" applyFont="1" applyBorder="1" applyAlignment="1">
      <alignment horizontal="center" vertical="center" wrapText="1"/>
    </xf>
    <xf numFmtId="3" fontId="12" fillId="0" borderId="84" xfId="27" applyNumberFormat="1" applyFont="1" applyBorder="1" applyAlignment="1">
      <alignment horizontal="center" vertical="center" wrapText="1"/>
    </xf>
    <xf numFmtId="3" fontId="13" fillId="2" borderId="93" xfId="27" applyNumberFormat="1" applyFont="1" applyFill="1" applyBorder="1" applyAlignment="1">
      <alignment horizontal="center" vertical="center" wrapText="1"/>
    </xf>
    <xf numFmtId="3" fontId="12" fillId="0" borderId="42" xfId="27" applyNumberFormat="1" applyFont="1" applyBorder="1" applyAlignment="1">
      <alignment horizontal="center" vertical="center" wrapText="1"/>
    </xf>
    <xf numFmtId="3" fontId="12" fillId="0" borderId="24" xfId="27" applyNumberFormat="1" applyFont="1" applyBorder="1" applyAlignment="1">
      <alignment horizontal="center" vertical="center" wrapText="1"/>
    </xf>
    <xf numFmtId="3" fontId="12" fillId="0" borderId="46" xfId="27" applyNumberFormat="1" applyFont="1" applyBorder="1" applyAlignment="1">
      <alignment horizontal="center" vertical="center" wrapText="1"/>
    </xf>
    <xf numFmtId="3" fontId="13" fillId="2" borderId="22" xfId="27" applyNumberFormat="1" applyFont="1" applyFill="1" applyBorder="1" applyAlignment="1">
      <alignment horizontal="center" vertical="center" wrapText="1"/>
    </xf>
    <xf numFmtId="0" fontId="86" fillId="0" borderId="28" xfId="1" applyFont="1" applyBorder="1" applyAlignment="1">
      <alignment horizontal="left" vertical="center" wrapText="1"/>
    </xf>
    <xf numFmtId="3" fontId="12" fillId="0" borderId="99" xfId="27" applyNumberFormat="1" applyFont="1" applyBorder="1" applyAlignment="1">
      <alignment horizontal="center" vertical="center" wrapText="1"/>
    </xf>
    <xf numFmtId="3" fontId="12" fillId="0" borderId="29" xfId="27" applyNumberFormat="1" applyFont="1" applyBorder="1" applyAlignment="1">
      <alignment horizontal="center" vertical="center" wrapText="1"/>
    </xf>
    <xf numFmtId="3" fontId="12" fillId="0" borderId="47" xfId="27" applyNumberFormat="1" applyFont="1" applyBorder="1" applyAlignment="1">
      <alignment horizontal="center" vertical="center" wrapText="1"/>
    </xf>
    <xf numFmtId="3" fontId="13" fillId="2" borderId="100" xfId="27" applyNumberFormat="1" applyFont="1" applyFill="1" applyBorder="1" applyAlignment="1">
      <alignment horizontal="center" vertical="center" wrapText="1"/>
    </xf>
    <xf numFmtId="3" fontId="13" fillId="3" borderId="11" xfId="28" applyNumberFormat="1" applyFont="1" applyFill="1" applyBorder="1" applyAlignment="1">
      <alignment horizontal="center" vertical="center" wrapText="1"/>
    </xf>
    <xf numFmtId="3" fontId="13" fillId="3" borderId="15" xfId="28" applyNumberFormat="1" applyFont="1" applyFill="1" applyBorder="1" applyAlignment="1">
      <alignment horizontal="center" vertical="center" wrapText="1"/>
    </xf>
    <xf numFmtId="3" fontId="13" fillId="3" borderId="31" xfId="28" applyNumberFormat="1" applyFont="1" applyFill="1" applyBorder="1" applyAlignment="1">
      <alignment horizontal="center" vertical="center" wrapText="1"/>
    </xf>
    <xf numFmtId="3" fontId="13" fillId="2" borderId="7" xfId="28" applyNumberFormat="1" applyFont="1" applyFill="1" applyBorder="1" applyAlignment="1">
      <alignment horizontal="center" vertical="center" wrapText="1"/>
    </xf>
    <xf numFmtId="0" fontId="86" fillId="0" borderId="96" xfId="1" applyFont="1" applyBorder="1" applyAlignment="1">
      <alignment horizontal="left" vertical="center" wrapText="1"/>
    </xf>
    <xf numFmtId="3" fontId="12" fillId="0" borderId="102" xfId="28" applyNumberFormat="1" applyFont="1" applyBorder="1" applyAlignment="1">
      <alignment horizontal="center" vertical="center" wrapText="1"/>
    </xf>
    <xf numFmtId="3" fontId="12" fillId="0" borderId="36" xfId="28" applyNumberFormat="1" applyFont="1" applyBorder="1" applyAlignment="1">
      <alignment horizontal="center" vertical="center" wrapText="1"/>
    </xf>
    <xf numFmtId="3" fontId="12" fillId="0" borderId="97" xfId="28" applyNumberFormat="1" applyFont="1" applyBorder="1" applyAlignment="1">
      <alignment horizontal="center" vertical="center" wrapText="1"/>
    </xf>
    <xf numFmtId="3" fontId="13" fillId="2" borderId="37" xfId="28" applyNumberFormat="1" applyFont="1" applyFill="1" applyBorder="1" applyAlignment="1">
      <alignment horizontal="center" vertical="center" wrapText="1"/>
    </xf>
    <xf numFmtId="3" fontId="13" fillId="3" borderId="11" xfId="29" applyNumberFormat="1" applyFont="1" applyFill="1" applyBorder="1" applyAlignment="1">
      <alignment horizontal="center" vertical="center" wrapText="1"/>
    </xf>
    <xf numFmtId="3" fontId="13" fillId="3" borderId="15" xfId="29" applyNumberFormat="1" applyFont="1" applyFill="1" applyBorder="1" applyAlignment="1">
      <alignment horizontal="center" vertical="center" wrapText="1"/>
    </xf>
    <xf numFmtId="3" fontId="13" fillId="3" borderId="31" xfId="29" applyNumberFormat="1" applyFont="1" applyFill="1" applyBorder="1" applyAlignment="1">
      <alignment horizontal="center" vertical="center" wrapText="1"/>
    </xf>
    <xf numFmtId="3" fontId="13" fillId="2" borderId="7" xfId="29" applyNumberFormat="1" applyFont="1" applyFill="1" applyBorder="1" applyAlignment="1">
      <alignment horizontal="center" vertical="center" wrapText="1"/>
    </xf>
    <xf numFmtId="3" fontId="12" fillId="0" borderId="88" xfId="29" applyNumberFormat="1" applyFont="1" applyBorder="1" applyAlignment="1">
      <alignment horizontal="center" vertical="center" wrapText="1"/>
    </xf>
    <xf numFmtId="3" fontId="12" fillId="0" borderId="18" xfId="29" applyNumberFormat="1" applyFont="1" applyBorder="1" applyAlignment="1">
      <alignment horizontal="center" vertical="center" wrapText="1"/>
    </xf>
    <xf numFmtId="3" fontId="12" fillId="0" borderId="84" xfId="29" applyNumberFormat="1" applyFont="1" applyBorder="1" applyAlignment="1">
      <alignment horizontal="center" vertical="center" wrapText="1"/>
    </xf>
    <xf numFmtId="3" fontId="13" fillId="2" borderId="93" xfId="29" applyNumberFormat="1" applyFont="1" applyFill="1" applyBorder="1" applyAlignment="1">
      <alignment horizontal="center" vertical="center" wrapText="1"/>
    </xf>
    <xf numFmtId="3" fontId="12" fillId="0" borderId="42" xfId="29" applyNumberFormat="1" applyFont="1" applyBorder="1" applyAlignment="1">
      <alignment horizontal="center" vertical="center" wrapText="1"/>
    </xf>
    <xf numFmtId="3" fontId="12" fillId="0" borderId="24" xfId="29" applyNumberFormat="1" applyFont="1" applyBorder="1" applyAlignment="1">
      <alignment horizontal="center" vertical="center" wrapText="1"/>
    </xf>
    <xf numFmtId="3" fontId="12" fillId="0" borderId="46" xfId="29" applyNumberFormat="1" applyFont="1" applyBorder="1" applyAlignment="1">
      <alignment horizontal="center" vertical="center" wrapText="1"/>
    </xf>
    <xf numFmtId="3" fontId="13" fillId="2" borderId="22" xfId="29" applyNumberFormat="1" applyFont="1" applyFill="1" applyBorder="1" applyAlignment="1">
      <alignment horizontal="center" vertical="center" wrapText="1"/>
    </xf>
    <xf numFmtId="3" fontId="12" fillId="0" borderId="99" xfId="29" applyNumberFormat="1" applyFont="1" applyBorder="1" applyAlignment="1">
      <alignment horizontal="center" vertical="center" wrapText="1"/>
    </xf>
    <xf numFmtId="3" fontId="12" fillId="0" borderId="29" xfId="29" applyNumberFormat="1" applyFont="1" applyBorder="1" applyAlignment="1">
      <alignment horizontal="center" vertical="center" wrapText="1"/>
    </xf>
    <xf numFmtId="3" fontId="12" fillId="0" borderId="47" xfId="29" applyNumberFormat="1" applyFont="1" applyBorder="1" applyAlignment="1">
      <alignment horizontal="center" vertical="center" wrapText="1"/>
    </xf>
    <xf numFmtId="3" fontId="13" fillId="2" borderId="100" xfId="29" applyNumberFormat="1" applyFont="1" applyFill="1" applyBorder="1" applyAlignment="1">
      <alignment horizontal="center" vertical="center" wrapText="1"/>
    </xf>
    <xf numFmtId="3" fontId="13" fillId="3" borderId="11" xfId="30" applyNumberFormat="1" applyFont="1" applyFill="1" applyBorder="1" applyAlignment="1">
      <alignment horizontal="center" vertical="center" wrapText="1"/>
    </xf>
    <xf numFmtId="3" fontId="13" fillId="3" borderId="15" xfId="30" applyNumberFormat="1" applyFont="1" applyFill="1" applyBorder="1" applyAlignment="1">
      <alignment horizontal="center" vertical="center" wrapText="1"/>
    </xf>
    <xf numFmtId="3" fontId="13" fillId="3" borderId="31" xfId="30" applyNumberFormat="1" applyFont="1" applyFill="1" applyBorder="1" applyAlignment="1">
      <alignment horizontal="center" vertical="center" wrapText="1"/>
    </xf>
    <xf numFmtId="3" fontId="13" fillId="2" borderId="13" xfId="30" applyNumberFormat="1" applyFont="1" applyFill="1" applyBorder="1" applyAlignment="1">
      <alignment horizontal="center" vertical="center" wrapText="1"/>
    </xf>
    <xf numFmtId="3" fontId="13" fillId="3" borderId="1" xfId="30" applyNumberFormat="1" applyFont="1" applyFill="1" applyBorder="1" applyAlignment="1">
      <alignment horizontal="center" vertical="center" wrapText="1"/>
    </xf>
    <xf numFmtId="3" fontId="13" fillId="3" borderId="87" xfId="30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3" fontId="13" fillId="0" borderId="0" xfId="1" applyNumberFormat="1" applyFont="1" applyFill="1" applyBorder="1" applyAlignment="1">
      <alignment wrapText="1"/>
    </xf>
    <xf numFmtId="0" fontId="12" fillId="0" borderId="0" xfId="31" applyFont="1"/>
    <xf numFmtId="0" fontId="13" fillId="0" borderId="0" xfId="31" applyFont="1" applyBorder="1" applyAlignment="1">
      <alignment horizontal="center"/>
    </xf>
    <xf numFmtId="0" fontId="12" fillId="0" borderId="0" xfId="31" applyFont="1" applyBorder="1"/>
    <xf numFmtId="49" fontId="13" fillId="0" borderId="9" xfId="32" applyNumberFormat="1" applyFont="1" applyBorder="1" applyAlignment="1">
      <alignment horizontal="center" vertical="center"/>
    </xf>
    <xf numFmtId="14" fontId="13" fillId="0" borderId="101" xfId="31" applyNumberFormat="1" applyFont="1" applyBorder="1" applyAlignment="1">
      <alignment horizontal="center" vertical="center" wrapText="1"/>
    </xf>
    <xf numFmtId="14" fontId="13" fillId="0" borderId="14" xfId="31" applyNumberFormat="1" applyFont="1" applyBorder="1" applyAlignment="1">
      <alignment horizontal="center" vertical="center" wrapText="1"/>
    </xf>
    <xf numFmtId="14" fontId="13" fillId="0" borderId="89" xfId="31" applyNumberFormat="1" applyFont="1" applyBorder="1" applyAlignment="1">
      <alignment horizontal="center" vertical="center" wrapText="1"/>
    </xf>
    <xf numFmtId="0" fontId="13" fillId="0" borderId="53" xfId="31" applyFont="1" applyBorder="1" applyAlignment="1">
      <alignment vertical="center"/>
    </xf>
    <xf numFmtId="168" fontId="13" fillId="0" borderId="92" xfId="34" applyNumberFormat="1" applyFont="1" applyBorder="1" applyAlignment="1">
      <alignment horizontal="right" vertical="center"/>
    </xf>
    <xf numFmtId="169" fontId="13" fillId="0" borderId="18" xfId="34" applyNumberFormat="1" applyFont="1" applyBorder="1" applyAlignment="1">
      <alignment horizontal="right" vertical="center"/>
    </xf>
    <xf numFmtId="168" fontId="13" fillId="0" borderId="93" xfId="34" applyNumberFormat="1" applyFont="1" applyBorder="1" applyAlignment="1">
      <alignment horizontal="right" vertical="center"/>
    </xf>
    <xf numFmtId="0" fontId="12" fillId="0" borderId="38" xfId="31" applyFont="1" applyBorder="1"/>
    <xf numFmtId="168" fontId="12" fillId="0" borderId="36" xfId="33" applyNumberFormat="1" applyFont="1" applyBorder="1" applyAlignment="1">
      <alignment horizontal="right" vertical="center"/>
    </xf>
    <xf numFmtId="168" fontId="12" fillId="0" borderId="37" xfId="34" applyNumberFormat="1" applyFont="1" applyFill="1" applyBorder="1" applyAlignment="1">
      <alignment horizontal="right" vertical="center"/>
    </xf>
    <xf numFmtId="169" fontId="12" fillId="0" borderId="0" xfId="31" applyNumberFormat="1" applyFont="1"/>
    <xf numFmtId="181" fontId="12" fillId="0" borderId="0" xfId="31" applyNumberFormat="1" applyFont="1"/>
    <xf numFmtId="0" fontId="12" fillId="0" borderId="20" xfId="31" applyFont="1" applyBorder="1"/>
    <xf numFmtId="168" fontId="12" fillId="0" borderId="93" xfId="34" applyNumberFormat="1" applyFont="1" applyFill="1" applyBorder="1" applyAlignment="1">
      <alignment horizontal="right" vertical="center"/>
    </xf>
    <xf numFmtId="180" fontId="12" fillId="0" borderId="0" xfId="31" applyNumberFormat="1" applyFont="1"/>
    <xf numFmtId="0" fontId="13" fillId="0" borderId="20" xfId="31" applyFont="1" applyBorder="1" applyAlignment="1">
      <alignment vertical="center" wrapText="1"/>
    </xf>
    <xf numFmtId="168" fontId="13" fillId="0" borderId="93" xfId="34" applyNumberFormat="1" applyFont="1" applyFill="1" applyBorder="1" applyAlignment="1">
      <alignment horizontal="right" vertical="center"/>
    </xf>
    <xf numFmtId="168" fontId="12" fillId="0" borderId="100" xfId="34" applyNumberFormat="1" applyFont="1" applyFill="1" applyBorder="1" applyAlignment="1">
      <alignment horizontal="right" vertical="center"/>
    </xf>
    <xf numFmtId="168" fontId="12" fillId="0" borderId="37" xfId="34" applyNumberFormat="1" applyFont="1" applyBorder="1" applyAlignment="1">
      <alignment horizontal="right" vertical="center"/>
    </xf>
    <xf numFmtId="0" fontId="13" fillId="0" borderId="26" xfId="31" applyFont="1" applyBorder="1" applyAlignment="1">
      <alignment vertical="center" wrapText="1"/>
    </xf>
    <xf numFmtId="168" fontId="13" fillId="0" borderId="46" xfId="34" applyNumberFormat="1" applyFont="1" applyBorder="1" applyAlignment="1">
      <alignment horizontal="right" vertical="center"/>
    </xf>
    <xf numFmtId="168" fontId="12" fillId="0" borderId="100" xfId="34" applyNumberFormat="1" applyFont="1" applyBorder="1" applyAlignment="1">
      <alignment horizontal="right"/>
    </xf>
    <xf numFmtId="168" fontId="12" fillId="0" borderId="37" xfId="34" applyNumberFormat="1" applyFont="1" applyBorder="1" applyAlignment="1">
      <alignment horizontal="right"/>
    </xf>
    <xf numFmtId="0" fontId="12" fillId="0" borderId="57" xfId="31" applyFont="1" applyBorder="1"/>
    <xf numFmtId="168" fontId="12" fillId="0" borderId="9" xfId="34" applyNumberFormat="1" applyFont="1" applyBorder="1" applyAlignment="1">
      <alignment horizontal="right"/>
    </xf>
    <xf numFmtId="0" fontId="12" fillId="0" borderId="3" xfId="31" applyFont="1" applyBorder="1"/>
    <xf numFmtId="181" fontId="87" fillId="0" borderId="0" xfId="33" applyNumberFormat="1" applyFont="1" applyBorder="1"/>
    <xf numFmtId="169" fontId="87" fillId="0" borderId="0" xfId="34" applyNumberFormat="1" applyFont="1" applyBorder="1"/>
    <xf numFmtId="168" fontId="87" fillId="0" borderId="0" xfId="33" applyNumberFormat="1" applyFont="1" applyBorder="1"/>
    <xf numFmtId="169" fontId="12" fillId="0" borderId="0" xfId="35" applyNumberFormat="1" applyFont="1"/>
    <xf numFmtId="3" fontId="12" fillId="0" borderId="0" xfId="31" applyNumberFormat="1" applyFont="1"/>
    <xf numFmtId="0" fontId="83" fillId="0" borderId="0" xfId="36" applyFont="1" applyFill="1" applyAlignment="1">
      <alignment wrapText="1"/>
    </xf>
    <xf numFmtId="0" fontId="10" fillId="0" borderId="0" xfId="36"/>
    <xf numFmtId="169" fontId="82" fillId="0" borderId="0" xfId="37" applyNumberFormat="1" applyFont="1" applyFill="1" applyBorder="1" applyAlignment="1">
      <alignment horizontal="center" wrapText="1"/>
    </xf>
    <xf numFmtId="3" fontId="83" fillId="0" borderId="0" xfId="36" applyNumberFormat="1" applyFont="1" applyFill="1" applyAlignment="1">
      <alignment wrapText="1"/>
    </xf>
    <xf numFmtId="0" fontId="18" fillId="0" borderId="28" xfId="36" applyFont="1" applyFill="1" applyBorder="1" applyAlignment="1">
      <alignment horizontal="center" vertical="center" wrapText="1"/>
    </xf>
    <xf numFmtId="0" fontId="18" fillId="0" borderId="29" xfId="36" applyFont="1" applyFill="1" applyBorder="1" applyAlignment="1">
      <alignment horizontal="center" vertical="center" wrapText="1"/>
    </xf>
    <xf numFmtId="0" fontId="18" fillId="0" borderId="95" xfId="36" applyFont="1" applyFill="1" applyBorder="1" applyAlignment="1">
      <alignment horizontal="center" vertical="center" wrapText="1"/>
    </xf>
    <xf numFmtId="0" fontId="18" fillId="0" borderId="47" xfId="36" applyFont="1" applyFill="1" applyBorder="1" applyAlignment="1">
      <alignment horizontal="center" vertical="center" wrapText="1"/>
    </xf>
    <xf numFmtId="0" fontId="18" fillId="0" borderId="91" xfId="36" applyFont="1" applyFill="1" applyBorder="1" applyAlignment="1">
      <alignment horizontal="center" vertical="center" wrapText="1"/>
    </xf>
    <xf numFmtId="0" fontId="18" fillId="0" borderId="35" xfId="36" applyFont="1" applyFill="1" applyBorder="1" applyAlignment="1">
      <alignment horizontal="center" vertical="center" wrapText="1"/>
    </xf>
    <xf numFmtId="0" fontId="18" fillId="0" borderId="58" xfId="36" applyFont="1" applyFill="1" applyBorder="1" applyAlignment="1">
      <alignment horizontal="center" vertical="center" wrapText="1"/>
    </xf>
    <xf numFmtId="0" fontId="18" fillId="0" borderId="34" xfId="36" applyFont="1" applyFill="1" applyBorder="1" applyAlignment="1">
      <alignment horizontal="center" vertical="center" wrapText="1"/>
    </xf>
    <xf numFmtId="0" fontId="18" fillId="0" borderId="33" xfId="36" applyFont="1" applyFill="1" applyBorder="1" applyAlignment="1">
      <alignment horizontal="center" vertical="center" wrapText="1"/>
    </xf>
    <xf numFmtId="0" fontId="83" fillId="0" borderId="48" xfId="36" applyFont="1" applyFill="1" applyBorder="1" applyAlignment="1">
      <alignment vertical="center" wrapText="1"/>
    </xf>
    <xf numFmtId="3" fontId="12" fillId="0" borderId="48" xfId="38" applyNumberFormat="1" applyFont="1" applyFill="1" applyBorder="1" applyAlignment="1">
      <alignment horizontal="right" vertical="center" wrapText="1"/>
    </xf>
    <xf numFmtId="3" fontId="12" fillId="0" borderId="43" xfId="38" applyNumberFormat="1" applyFont="1" applyFill="1" applyBorder="1" applyAlignment="1">
      <alignment wrapText="1"/>
    </xf>
    <xf numFmtId="3" fontId="12" fillId="0" borderId="44" xfId="38" applyNumberFormat="1" applyFont="1" applyFill="1" applyBorder="1" applyAlignment="1">
      <alignment wrapText="1"/>
    </xf>
    <xf numFmtId="3" fontId="12" fillId="0" borderId="52" xfId="38" applyNumberFormat="1" applyFont="1" applyFill="1" applyBorder="1" applyAlignment="1">
      <alignment wrapText="1"/>
    </xf>
    <xf numFmtId="3" fontId="12" fillId="0" borderId="45" xfId="38" applyNumberFormat="1" applyFont="1" applyFill="1" applyBorder="1" applyAlignment="1">
      <alignment wrapText="1"/>
    </xf>
    <xf numFmtId="3" fontId="12" fillId="0" borderId="85" xfId="38" applyNumberFormat="1" applyFont="1" applyFill="1" applyBorder="1" applyAlignment="1">
      <alignment wrapText="1"/>
    </xf>
    <xf numFmtId="0" fontId="10" fillId="0" borderId="0" xfId="36" applyFill="1"/>
    <xf numFmtId="0" fontId="83" fillId="0" borderId="21" xfId="36" applyFont="1" applyFill="1" applyBorder="1" applyAlignment="1">
      <alignment vertical="center" wrapText="1"/>
    </xf>
    <xf numFmtId="3" fontId="12" fillId="0" borderId="21" xfId="38" applyNumberFormat="1" applyFont="1" applyFill="1" applyBorder="1" applyAlignment="1">
      <alignment horizontal="right" vertical="center" wrapText="1"/>
    </xf>
    <xf numFmtId="3" fontId="12" fillId="0" borderId="23" xfId="38" applyNumberFormat="1" applyFont="1" applyFill="1" applyBorder="1" applyAlignment="1">
      <alignment wrapText="1"/>
    </xf>
    <xf numFmtId="3" fontId="12" fillId="0" borderId="24" xfId="38" applyNumberFormat="1" applyFont="1" applyFill="1" applyBorder="1" applyAlignment="1">
      <alignment wrapText="1"/>
    </xf>
    <xf numFmtId="3" fontId="12" fillId="0" borderId="25" xfId="38" applyNumberFormat="1" applyFont="1" applyFill="1" applyBorder="1" applyAlignment="1">
      <alignment wrapText="1"/>
    </xf>
    <xf numFmtId="3" fontId="16" fillId="0" borderId="0" xfId="36" applyNumberFormat="1" applyFont="1" applyFill="1"/>
    <xf numFmtId="3" fontId="12" fillId="0" borderId="46" xfId="38" applyNumberFormat="1" applyFont="1" applyFill="1" applyBorder="1" applyAlignment="1">
      <alignment wrapText="1"/>
    </xf>
    <xf numFmtId="3" fontId="12" fillId="0" borderId="42" xfId="38" applyNumberFormat="1" applyFont="1" applyFill="1" applyBorder="1" applyAlignment="1">
      <alignment wrapText="1"/>
    </xf>
    <xf numFmtId="0" fontId="18" fillId="0" borderId="27" xfId="36" applyFont="1" applyFill="1" applyBorder="1" applyAlignment="1">
      <alignment vertical="center" wrapText="1"/>
    </xf>
    <xf numFmtId="3" fontId="18" fillId="0" borderId="32" xfId="38" applyNumberFormat="1" applyFont="1" applyFill="1" applyBorder="1" applyAlignment="1">
      <alignment horizontal="right" vertical="center" wrapText="1"/>
    </xf>
    <xf numFmtId="3" fontId="18" fillId="0" borderId="34" xfId="38" applyNumberFormat="1" applyFont="1" applyFill="1" applyBorder="1" applyAlignment="1">
      <alignment wrapText="1"/>
    </xf>
    <xf numFmtId="3" fontId="18" fillId="0" borderId="35" xfId="38" applyNumberFormat="1" applyFont="1" applyFill="1" applyBorder="1" applyAlignment="1">
      <alignment wrapText="1"/>
    </xf>
    <xf numFmtId="3" fontId="18" fillId="0" borderId="59" xfId="38" applyNumberFormat="1" applyFont="1" applyFill="1" applyBorder="1" applyAlignment="1">
      <alignment wrapText="1"/>
    </xf>
    <xf numFmtId="3" fontId="18" fillId="0" borderId="58" xfId="38" applyNumberFormat="1" applyFont="1" applyFill="1" applyBorder="1" applyAlignment="1">
      <alignment wrapText="1"/>
    </xf>
    <xf numFmtId="3" fontId="18" fillId="0" borderId="56" xfId="38" applyNumberFormat="1" applyFont="1" applyFill="1" applyBorder="1" applyAlignment="1">
      <alignment wrapText="1"/>
    </xf>
    <xf numFmtId="0" fontId="83" fillId="0" borderId="53" xfId="36" applyFont="1" applyFill="1" applyBorder="1" applyAlignment="1">
      <alignment vertical="center" wrapText="1"/>
    </xf>
    <xf numFmtId="3" fontId="83" fillId="0" borderId="48" xfId="38" applyNumberFormat="1" applyFont="1" applyFill="1" applyBorder="1" applyAlignment="1">
      <alignment horizontal="right" vertical="center" wrapText="1"/>
    </xf>
    <xf numFmtId="0" fontId="83" fillId="0" borderId="30" xfId="36" applyFont="1" applyFill="1" applyBorder="1" applyAlignment="1">
      <alignment vertical="center" wrapText="1"/>
    </xf>
    <xf numFmtId="3" fontId="12" fillId="0" borderId="26" xfId="38" applyNumberFormat="1" applyFont="1" applyFill="1" applyBorder="1" applyAlignment="1">
      <alignment horizontal="right" vertical="center" wrapText="1"/>
    </xf>
    <xf numFmtId="0" fontId="18" fillId="0" borderId="51" xfId="36" applyFont="1" applyFill="1" applyBorder="1" applyAlignment="1">
      <alignment vertical="center" wrapText="1"/>
    </xf>
    <xf numFmtId="3" fontId="18" fillId="0" borderId="8" xfId="38" applyNumberFormat="1" applyFont="1" applyFill="1" applyBorder="1" applyAlignment="1">
      <alignment horizontal="right" vertical="center" wrapText="1"/>
    </xf>
    <xf numFmtId="4" fontId="12" fillId="0" borderId="44" xfId="38" applyNumberFormat="1" applyFont="1" applyFill="1" applyBorder="1" applyAlignment="1">
      <alignment wrapText="1"/>
    </xf>
    <xf numFmtId="3" fontId="83" fillId="0" borderId="48" xfId="38" applyNumberFormat="1" applyFont="1" applyFill="1" applyBorder="1" applyAlignment="1">
      <alignment vertical="center" wrapText="1"/>
    </xf>
    <xf numFmtId="3" fontId="83" fillId="0" borderId="43" xfId="38" applyNumberFormat="1" applyFont="1" applyFill="1" applyBorder="1" applyAlignment="1">
      <alignment vertical="center" wrapText="1"/>
    </xf>
    <xf numFmtId="3" fontId="83" fillId="0" borderId="44" xfId="38" applyNumberFormat="1" applyFont="1" applyFill="1" applyBorder="1" applyAlignment="1">
      <alignment vertical="center" wrapText="1"/>
    </xf>
    <xf numFmtId="169" fontId="83" fillId="0" borderId="26" xfId="37" applyNumberFormat="1" applyFont="1" applyFill="1" applyBorder="1" applyAlignment="1">
      <alignment horizontal="right" wrapText="1"/>
    </xf>
    <xf numFmtId="169" fontId="83" fillId="0" borderId="24" xfId="37" applyNumberFormat="1" applyFont="1" applyFill="1" applyBorder="1" applyAlignment="1">
      <alignment horizontal="right" wrapText="1"/>
    </xf>
    <xf numFmtId="169" fontId="83" fillId="0" borderId="23" xfId="37" applyNumberFormat="1" applyFont="1" applyFill="1" applyBorder="1" applyAlignment="1">
      <alignment horizontal="right" wrapText="1"/>
    </xf>
    <xf numFmtId="0" fontId="83" fillId="0" borderId="32" xfId="36" applyFont="1" applyFill="1" applyBorder="1" applyAlignment="1">
      <alignment vertical="center" wrapText="1"/>
    </xf>
    <xf numFmtId="169" fontId="83" fillId="0" borderId="32" xfId="37" applyNumberFormat="1" applyFont="1" applyFill="1" applyBorder="1" applyAlignment="1">
      <alignment wrapText="1"/>
    </xf>
    <xf numFmtId="169" fontId="83" fillId="0" borderId="86" xfId="37" applyNumberFormat="1" applyFont="1" applyFill="1" applyBorder="1" applyAlignment="1">
      <alignment horizontal="right" wrapText="1"/>
    </xf>
    <xf numFmtId="169" fontId="83" fillId="0" borderId="14" xfId="37" applyNumberFormat="1" applyFont="1" applyFill="1" applyBorder="1" applyAlignment="1">
      <alignment horizontal="right" wrapText="1"/>
    </xf>
    <xf numFmtId="169" fontId="83" fillId="0" borderId="87" xfId="37" applyNumberFormat="1" applyFont="1" applyFill="1" applyBorder="1" applyAlignment="1">
      <alignment horizontal="right" wrapText="1"/>
    </xf>
    <xf numFmtId="169" fontId="83" fillId="0" borderId="89" xfId="37" applyNumberFormat="1" applyFont="1" applyFill="1" applyBorder="1" applyAlignment="1">
      <alignment horizontal="right" wrapText="1"/>
    </xf>
    <xf numFmtId="0" fontId="18" fillId="0" borderId="0" xfId="36" applyFont="1" applyFill="1" applyBorder="1" applyAlignment="1">
      <alignment horizontal="center" vertical="center" textRotation="90" wrapText="1"/>
    </xf>
    <xf numFmtId="0" fontId="83" fillId="0" borderId="0" xfId="36" applyFont="1" applyFill="1" applyBorder="1" applyAlignment="1">
      <alignment vertical="center" wrapText="1"/>
    </xf>
    <xf numFmtId="169" fontId="83" fillId="0" borderId="0" xfId="37" applyNumberFormat="1" applyFont="1" applyFill="1" applyBorder="1" applyAlignment="1">
      <alignment wrapText="1"/>
    </xf>
    <xf numFmtId="169" fontId="83" fillId="0" borderId="0" xfId="37" applyNumberFormat="1" applyFont="1" applyFill="1" applyBorder="1" applyAlignment="1">
      <alignment horizontal="right" wrapText="1"/>
    </xf>
    <xf numFmtId="181" fontId="21" fillId="0" borderId="0" xfId="38" applyNumberFormat="1" applyFont="1" applyFill="1"/>
    <xf numFmtId="169" fontId="10" fillId="0" borderId="0" xfId="36" applyNumberFormat="1" applyFill="1"/>
    <xf numFmtId="181" fontId="10" fillId="0" borderId="0" xfId="36" applyNumberFormat="1" applyFill="1"/>
    <xf numFmtId="169" fontId="10" fillId="0" borderId="0" xfId="37" applyNumberFormat="1" applyFont="1" applyFill="1"/>
    <xf numFmtId="0" fontId="10" fillId="0" borderId="0" xfId="36" applyFont="1" applyFill="1"/>
    <xf numFmtId="3" fontId="10" fillId="0" borderId="0" xfId="36" applyNumberFormat="1" applyFill="1"/>
    <xf numFmtId="167" fontId="10" fillId="0" borderId="0" xfId="36" applyNumberFormat="1" applyFill="1"/>
    <xf numFmtId="181" fontId="12" fillId="0" borderId="0" xfId="38" applyNumberFormat="1" applyFont="1" applyFill="1" applyAlignment="1">
      <alignment wrapText="1"/>
    </xf>
    <xf numFmtId="181" fontId="16" fillId="0" borderId="0" xfId="38" applyNumberFormat="1" applyFont="1"/>
    <xf numFmtId="181" fontId="13" fillId="0" borderId="0" xfId="38" applyNumberFormat="1" applyFont="1" applyFill="1" applyBorder="1" applyAlignment="1">
      <alignment horizontal="center" wrapText="1"/>
    </xf>
    <xf numFmtId="181" fontId="12" fillId="0" borderId="0" xfId="38" applyNumberFormat="1" applyFont="1" applyFill="1" applyBorder="1" applyAlignment="1">
      <alignment horizontal="center" wrapText="1"/>
    </xf>
    <xf numFmtId="181" fontId="13" fillId="2" borderId="28" xfId="38" applyNumberFormat="1" applyFont="1" applyFill="1" applyBorder="1" applyAlignment="1">
      <alignment horizontal="center" vertical="center" wrapText="1"/>
    </xf>
    <xf numFmtId="181" fontId="13" fillId="2" borderId="29" xfId="38" applyNumberFormat="1" applyFont="1" applyFill="1" applyBorder="1" applyAlignment="1">
      <alignment horizontal="center" vertical="center" wrapText="1"/>
    </xf>
    <xf numFmtId="181" fontId="13" fillId="2" borderId="100" xfId="38" applyNumberFormat="1" applyFont="1" applyFill="1" applyBorder="1" applyAlignment="1">
      <alignment horizontal="center" vertical="center" wrapText="1"/>
    </xf>
    <xf numFmtId="181" fontId="13" fillId="2" borderId="34" xfId="38" applyNumberFormat="1" applyFont="1" applyFill="1" applyBorder="1" applyAlignment="1">
      <alignment horizontal="center" vertical="center" wrapText="1"/>
    </xf>
    <xf numFmtId="181" fontId="13" fillId="2" borderId="58" xfId="38" applyNumberFormat="1" applyFont="1" applyFill="1" applyBorder="1" applyAlignment="1">
      <alignment horizontal="center" vertical="center" wrapText="1"/>
    </xf>
    <xf numFmtId="181" fontId="13" fillId="2" borderId="35" xfId="38" applyNumberFormat="1" applyFont="1" applyFill="1" applyBorder="1" applyAlignment="1">
      <alignment horizontal="center" vertical="center" wrapText="1"/>
    </xf>
    <xf numFmtId="181" fontId="12" fillId="0" borderId="48" xfId="38" applyNumberFormat="1" applyFont="1" applyFill="1" applyBorder="1" applyAlignment="1">
      <alignment vertical="center" wrapText="1"/>
    </xf>
    <xf numFmtId="181" fontId="12" fillId="0" borderId="43" xfId="38" applyNumberFormat="1" applyFont="1" applyFill="1" applyBorder="1" applyAlignment="1">
      <alignment wrapText="1"/>
    </xf>
    <xf numFmtId="181" fontId="12" fillId="0" borderId="44" xfId="38" applyNumberFormat="1" applyFont="1" applyFill="1" applyBorder="1" applyAlignment="1">
      <alignment wrapText="1"/>
    </xf>
    <xf numFmtId="181" fontId="12" fillId="0" borderId="45" xfId="38" applyNumberFormat="1" applyFont="1" applyFill="1" applyBorder="1" applyAlignment="1">
      <alignment wrapText="1"/>
    </xf>
    <xf numFmtId="181" fontId="16" fillId="0" borderId="43" xfId="38" applyNumberFormat="1" applyFont="1" applyBorder="1"/>
    <xf numFmtId="181" fontId="16" fillId="0" borderId="44" xfId="38" applyNumberFormat="1" applyFont="1" applyBorder="1"/>
    <xf numFmtId="181" fontId="16" fillId="0" borderId="45" xfId="38" applyNumberFormat="1" applyFont="1" applyBorder="1"/>
    <xf numFmtId="181" fontId="16" fillId="0" borderId="43" xfId="38" applyNumberFormat="1" applyFont="1" applyFill="1" applyBorder="1"/>
    <xf numFmtId="181" fontId="16" fillId="0" borderId="44" xfId="38" applyNumberFormat="1" applyFont="1" applyFill="1" applyBorder="1"/>
    <xf numFmtId="181" fontId="16" fillId="0" borderId="45" xfId="38" applyNumberFormat="1" applyFont="1" applyFill="1" applyBorder="1"/>
    <xf numFmtId="181" fontId="16" fillId="0" borderId="85" xfId="38" applyNumberFormat="1" applyFont="1" applyFill="1" applyBorder="1"/>
    <xf numFmtId="181" fontId="16" fillId="0" borderId="52" xfId="38" applyNumberFormat="1" applyFont="1" applyFill="1" applyBorder="1"/>
    <xf numFmtId="181" fontId="16" fillId="0" borderId="16" xfId="38" applyNumberFormat="1" applyFont="1" applyFill="1" applyBorder="1"/>
    <xf numFmtId="181" fontId="16" fillId="0" borderId="84" xfId="38" applyNumberFormat="1" applyFont="1" applyFill="1" applyBorder="1"/>
    <xf numFmtId="181" fontId="16" fillId="0" borderId="16" xfId="38" applyNumberFormat="1" applyFont="1" applyFill="1" applyBorder="1" applyAlignment="1">
      <alignment horizontal="right"/>
    </xf>
    <xf numFmtId="181" fontId="16" fillId="0" borderId="19" xfId="38" applyNumberFormat="1" applyFont="1" applyFill="1" applyBorder="1"/>
    <xf numFmtId="181" fontId="12" fillId="0" borderId="84" xfId="38" applyNumberFormat="1" applyFont="1" applyFill="1" applyBorder="1" applyAlignment="1">
      <alignment wrapText="1"/>
    </xf>
    <xf numFmtId="181" fontId="16" fillId="0" borderId="0" xfId="38" applyNumberFormat="1" applyFont="1" applyFill="1"/>
    <xf numFmtId="181" fontId="12" fillId="0" borderId="21" xfId="38" applyNumberFormat="1" applyFont="1" applyFill="1" applyBorder="1" applyAlignment="1">
      <alignment vertical="center" wrapText="1"/>
    </xf>
    <xf numFmtId="181" fontId="12" fillId="0" borderId="23" xfId="38" applyNumberFormat="1" applyFont="1" applyFill="1" applyBorder="1" applyAlignment="1">
      <alignment wrapText="1"/>
    </xf>
    <xf numFmtId="181" fontId="12" fillId="0" borderId="24" xfId="38" applyNumberFormat="1" applyFont="1" applyFill="1" applyBorder="1" applyAlignment="1">
      <alignment wrapText="1"/>
    </xf>
    <xf numFmtId="181" fontId="12" fillId="0" borderId="46" xfId="38" applyNumberFormat="1" applyFont="1" applyFill="1" applyBorder="1" applyAlignment="1">
      <alignment wrapText="1"/>
    </xf>
    <xf numFmtId="181" fontId="16" fillId="0" borderId="23" xfId="38" applyNumberFormat="1" applyFont="1" applyFill="1" applyBorder="1"/>
    <xf numFmtId="181" fontId="16" fillId="0" borderId="24" xfId="38" applyNumberFormat="1" applyFont="1" applyFill="1" applyBorder="1"/>
    <xf numFmtId="181" fontId="16" fillId="0" borderId="46" xfId="38" applyNumberFormat="1" applyFont="1" applyFill="1" applyBorder="1"/>
    <xf numFmtId="181" fontId="16" fillId="0" borderId="42" xfId="38" applyNumberFormat="1" applyFont="1" applyFill="1" applyBorder="1"/>
    <xf numFmtId="181" fontId="16" fillId="0" borderId="25" xfId="38" applyNumberFormat="1" applyFont="1" applyFill="1" applyBorder="1"/>
    <xf numFmtId="181" fontId="12" fillId="0" borderId="22" xfId="38" applyNumberFormat="1" applyFont="1" applyFill="1" applyBorder="1" applyAlignment="1">
      <alignment wrapText="1"/>
    </xf>
    <xf numFmtId="181" fontId="16" fillId="0" borderId="21" xfId="38" applyNumberFormat="1" applyFont="1" applyFill="1" applyBorder="1" applyAlignment="1">
      <alignment horizontal="right"/>
    </xf>
    <xf numFmtId="181" fontId="12" fillId="0" borderId="24" xfId="38" applyNumberFormat="1" applyFont="1" applyFill="1" applyBorder="1" applyAlignment="1"/>
    <xf numFmtId="181" fontId="12" fillId="0" borderId="23" xfId="38" applyNumberFormat="1" applyFont="1" applyFill="1" applyBorder="1" applyAlignment="1">
      <alignment horizontal="right" wrapText="1"/>
    </xf>
    <xf numFmtId="181" fontId="16" fillId="0" borderId="21" xfId="38" applyNumberFormat="1" applyFont="1" applyFill="1" applyBorder="1"/>
    <xf numFmtId="181" fontId="16" fillId="0" borderId="25" xfId="38" applyNumberFormat="1" applyFont="1" applyFill="1" applyBorder="1" applyAlignment="1">
      <alignment horizontal="right"/>
    </xf>
    <xf numFmtId="181" fontId="16" fillId="0" borderId="22" xfId="38" applyNumberFormat="1" applyFont="1" applyFill="1" applyBorder="1"/>
    <xf numFmtId="181" fontId="13" fillId="0" borderId="32" xfId="38" applyNumberFormat="1" applyFont="1" applyFill="1" applyBorder="1" applyAlignment="1">
      <alignment vertical="center" wrapText="1"/>
    </xf>
    <xf numFmtId="181" fontId="13" fillId="0" borderId="34" xfId="38" applyNumberFormat="1" applyFont="1" applyFill="1" applyBorder="1" applyAlignment="1">
      <alignment wrapText="1"/>
    </xf>
    <xf numFmtId="181" fontId="13" fillId="0" borderId="35" xfId="38" applyNumberFormat="1" applyFont="1" applyFill="1" applyBorder="1" applyAlignment="1">
      <alignment wrapText="1"/>
    </xf>
    <xf numFmtId="181" fontId="13" fillId="0" borderId="58" xfId="38" applyNumberFormat="1" applyFont="1" applyFill="1" applyBorder="1" applyAlignment="1">
      <alignment wrapText="1"/>
    </xf>
    <xf numFmtId="181" fontId="13" fillId="0" borderId="56" xfId="38" applyNumberFormat="1" applyFont="1" applyFill="1" applyBorder="1" applyAlignment="1">
      <alignment wrapText="1"/>
    </xf>
    <xf numFmtId="181" fontId="13" fillId="0" borderId="59" xfId="38" applyNumberFormat="1" applyFont="1" applyFill="1" applyBorder="1" applyAlignment="1">
      <alignment wrapText="1"/>
    </xf>
    <xf numFmtId="181" fontId="13" fillId="0" borderId="34" xfId="38" applyNumberFormat="1" applyFont="1" applyFill="1" applyBorder="1" applyAlignment="1">
      <alignment horizontal="right" wrapText="1"/>
    </xf>
    <xf numFmtId="181" fontId="13" fillId="0" borderId="58" xfId="38" applyNumberFormat="1" applyFont="1" applyFill="1" applyBorder="1" applyAlignment="1">
      <alignment horizontal="right" wrapText="1"/>
    </xf>
    <xf numFmtId="37" fontId="13" fillId="0" borderId="58" xfId="38" applyNumberFormat="1" applyFont="1" applyFill="1" applyBorder="1" applyAlignment="1">
      <alignment wrapText="1"/>
    </xf>
    <xf numFmtId="181" fontId="13" fillId="0" borderId="0" xfId="38" applyNumberFormat="1" applyFont="1" applyFill="1" applyBorder="1" applyAlignment="1">
      <alignment horizontal="center" vertical="center" textRotation="90" wrapText="1"/>
    </xf>
    <xf numFmtId="181" fontId="12" fillId="0" borderId="0" xfId="38" applyNumberFormat="1" applyFont="1" applyFill="1" applyBorder="1" applyAlignment="1">
      <alignment vertical="center" wrapText="1"/>
    </xf>
    <xf numFmtId="181" fontId="12" fillId="0" borderId="0" xfId="38" applyNumberFormat="1" applyFont="1" applyFill="1" applyBorder="1" applyAlignment="1">
      <alignment wrapText="1"/>
    </xf>
    <xf numFmtId="181" fontId="12" fillId="0" borderId="0" xfId="38" applyNumberFormat="1" applyFont="1" applyFill="1" applyBorder="1" applyAlignment="1">
      <alignment horizontal="right" wrapText="1"/>
    </xf>
    <xf numFmtId="181" fontId="12" fillId="0" borderId="3" xfId="38" applyNumberFormat="1" applyFont="1" applyFill="1" applyBorder="1" applyAlignment="1">
      <alignment horizontal="right" wrapText="1"/>
    </xf>
    <xf numFmtId="181" fontId="83" fillId="0" borderId="0" xfId="38" applyNumberFormat="1" applyFont="1" applyFill="1" applyBorder="1" applyAlignment="1">
      <alignment horizontal="center" vertical="center"/>
    </xf>
    <xf numFmtId="181" fontId="16" fillId="0" borderId="0" xfId="38" applyNumberFormat="1" applyFont="1" applyFill="1" applyBorder="1"/>
    <xf numFmtId="181" fontId="14" fillId="0" borderId="0" xfId="38" applyNumberFormat="1" applyFont="1" applyFill="1"/>
    <xf numFmtId="181" fontId="23" fillId="0" borderId="0" xfId="38" applyNumberFormat="1" applyFont="1" applyFill="1"/>
    <xf numFmtId="181" fontId="24" fillId="0" borderId="0" xfId="38" applyNumberFormat="1" applyFont="1" applyFill="1"/>
    <xf numFmtId="0" fontId="83" fillId="0" borderId="0" xfId="36" applyFont="1"/>
    <xf numFmtId="0" fontId="83" fillId="0" borderId="0" xfId="36" applyFont="1" applyAlignment="1">
      <alignment wrapText="1"/>
    </xf>
    <xf numFmtId="0" fontId="18" fillId="0" borderId="28" xfId="36" applyFont="1" applyBorder="1" applyAlignment="1">
      <alignment horizontal="center" vertical="center" wrapText="1"/>
    </xf>
    <xf numFmtId="0" fontId="18" fillId="0" borderId="29" xfId="36" applyFont="1" applyBorder="1" applyAlignment="1">
      <alignment horizontal="center" vertical="center" wrapText="1"/>
    </xf>
    <xf numFmtId="0" fontId="18" fillId="0" borderId="84" xfId="36" applyFont="1" applyFill="1" applyBorder="1" applyAlignment="1">
      <alignment horizontal="center" vertical="center" wrapText="1"/>
    </xf>
    <xf numFmtId="169" fontId="83" fillId="0" borderId="17" xfId="36" applyNumberFormat="1" applyFont="1" applyFill="1" applyBorder="1" applyAlignment="1">
      <alignment vertical="center" wrapText="1"/>
    </xf>
    <xf numFmtId="169" fontId="83" fillId="0" borderId="18" xfId="36" applyNumberFormat="1" applyFont="1" applyFill="1" applyBorder="1" applyAlignment="1">
      <alignment vertical="center" wrapText="1"/>
    </xf>
    <xf numFmtId="169" fontId="83" fillId="0" borderId="84" xfId="36" applyNumberFormat="1" applyFont="1" applyFill="1" applyBorder="1" applyAlignment="1">
      <alignment vertical="center" wrapText="1"/>
    </xf>
    <xf numFmtId="169" fontId="83" fillId="0" borderId="0" xfId="36" applyNumberFormat="1" applyFont="1" applyAlignment="1">
      <alignment wrapText="1"/>
    </xf>
    <xf numFmtId="10" fontId="83" fillId="0" borderId="24" xfId="36" applyNumberFormat="1" applyFont="1" applyBorder="1" applyAlignment="1">
      <alignment wrapText="1"/>
    </xf>
    <xf numFmtId="0" fontId="18" fillId="0" borderId="46" xfId="36" applyFont="1" applyFill="1" applyBorder="1" applyAlignment="1">
      <alignment horizontal="center" vertical="center" wrapText="1"/>
    </xf>
    <xf numFmtId="169" fontId="83" fillId="0" borderId="23" xfId="36" applyNumberFormat="1" applyFont="1" applyFill="1" applyBorder="1" applyAlignment="1">
      <alignment vertical="center" wrapText="1"/>
    </xf>
    <xf numFmtId="169" fontId="83" fillId="0" borderId="24" xfId="36" applyNumberFormat="1" applyFont="1" applyFill="1" applyBorder="1" applyAlignment="1">
      <alignment vertical="center" wrapText="1"/>
    </xf>
    <xf numFmtId="169" fontId="83" fillId="0" borderId="46" xfId="36" applyNumberFormat="1" applyFont="1" applyFill="1" applyBorder="1" applyAlignment="1">
      <alignment vertical="center" wrapText="1"/>
    </xf>
    <xf numFmtId="169" fontId="83" fillId="0" borderId="28" xfId="36" applyNumberFormat="1" applyFont="1" applyFill="1" applyBorder="1" applyAlignment="1">
      <alignment vertical="center" wrapText="1"/>
    </xf>
    <xf numFmtId="169" fontId="83" fillId="0" borderId="29" xfId="36" applyNumberFormat="1" applyFont="1" applyFill="1" applyBorder="1" applyAlignment="1">
      <alignment vertical="center" wrapText="1"/>
    </xf>
    <xf numFmtId="169" fontId="83" fillId="0" borderId="47" xfId="36" applyNumberFormat="1" applyFont="1" applyFill="1" applyBorder="1" applyAlignment="1">
      <alignment vertical="center" wrapText="1"/>
    </xf>
    <xf numFmtId="10" fontId="83" fillId="63" borderId="24" xfId="36" applyNumberFormat="1" applyFont="1" applyFill="1" applyBorder="1" applyAlignment="1">
      <alignment wrapText="1"/>
    </xf>
    <xf numFmtId="10" fontId="83" fillId="64" borderId="24" xfId="36" applyNumberFormat="1" applyFont="1" applyFill="1" applyBorder="1" applyAlignment="1">
      <alignment wrapText="1"/>
    </xf>
    <xf numFmtId="0" fontId="18" fillId="0" borderId="45" xfId="36" applyFont="1" applyFill="1" applyBorder="1" applyAlignment="1">
      <alignment horizontal="center" vertical="center" wrapText="1"/>
    </xf>
    <xf numFmtId="169" fontId="83" fillId="0" borderId="43" xfId="36" applyNumberFormat="1" applyFont="1" applyFill="1" applyBorder="1" applyAlignment="1">
      <alignment vertical="center" wrapText="1"/>
    </xf>
    <xf numFmtId="169" fontId="83" fillId="0" borderId="44" xfId="36" applyNumberFormat="1" applyFont="1" applyFill="1" applyBorder="1" applyAlignment="1">
      <alignment vertical="center" wrapText="1"/>
    </xf>
    <xf numFmtId="169" fontId="83" fillId="0" borderId="45" xfId="36" applyNumberFormat="1" applyFont="1" applyFill="1" applyBorder="1" applyAlignment="1">
      <alignment vertical="center" wrapText="1"/>
    </xf>
    <xf numFmtId="169" fontId="83" fillId="0" borderId="34" xfId="36" applyNumberFormat="1" applyFont="1" applyFill="1" applyBorder="1" applyAlignment="1">
      <alignment vertical="center" wrapText="1"/>
    </xf>
    <xf numFmtId="169" fontId="83" fillId="0" borderId="35" xfId="36" applyNumberFormat="1" applyFont="1" applyFill="1" applyBorder="1" applyAlignment="1">
      <alignment vertical="center" wrapText="1"/>
    </xf>
    <xf numFmtId="169" fontId="83" fillId="0" borderId="58" xfId="36" applyNumberFormat="1" applyFont="1" applyFill="1" applyBorder="1" applyAlignment="1">
      <alignment vertical="center" wrapText="1"/>
    </xf>
    <xf numFmtId="169" fontId="83" fillId="0" borderId="16" xfId="36" applyNumberFormat="1" applyFont="1" applyFill="1" applyBorder="1" applyAlignment="1">
      <alignment vertical="center" wrapText="1"/>
    </xf>
    <xf numFmtId="169" fontId="83" fillId="0" borderId="88" xfId="36" applyNumberFormat="1" applyFont="1" applyFill="1" applyBorder="1" applyAlignment="1">
      <alignment vertical="center" wrapText="1"/>
    </xf>
    <xf numFmtId="169" fontId="83" fillId="0" borderId="86" xfId="36" applyNumberFormat="1" applyFont="1" applyFill="1" applyBorder="1" applyAlignment="1">
      <alignment vertical="center" wrapText="1"/>
    </xf>
    <xf numFmtId="169" fontId="83" fillId="0" borderId="14" xfId="36" applyNumberFormat="1" applyFont="1" applyFill="1" applyBorder="1" applyAlignment="1">
      <alignment vertical="center" wrapText="1"/>
    </xf>
    <xf numFmtId="0" fontId="83" fillId="0" borderId="0" xfId="36" applyFont="1" applyBorder="1"/>
    <xf numFmtId="0" fontId="83" fillId="0" borderId="0" xfId="36" applyFont="1" applyFill="1"/>
    <xf numFmtId="0" fontId="83" fillId="0" borderId="3" xfId="36" applyFont="1" applyFill="1" applyBorder="1"/>
    <xf numFmtId="169" fontId="83" fillId="0" borderId="0" xfId="37" applyNumberFormat="1" applyFont="1"/>
    <xf numFmtId="169" fontId="83" fillId="0" borderId="0" xfId="37" applyNumberFormat="1" applyFont="1" applyFill="1"/>
    <xf numFmtId="169" fontId="10" fillId="0" borderId="0" xfId="37" applyNumberFormat="1" applyFont="1"/>
    <xf numFmtId="169" fontId="10" fillId="0" borderId="0" xfId="36" applyNumberFormat="1"/>
    <xf numFmtId="169" fontId="83" fillId="0" borderId="0" xfId="37" applyNumberFormat="1" applyFont="1" applyBorder="1"/>
    <xf numFmtId="3" fontId="10" fillId="0" borderId="0" xfId="36" applyNumberFormat="1"/>
    <xf numFmtId="0" fontId="22" fillId="0" borderId="0" xfId="36" applyFont="1" applyFill="1" applyAlignment="1">
      <alignment horizontal="right" vertical="center" wrapText="1"/>
    </xf>
    <xf numFmtId="0" fontId="83" fillId="0" borderId="1" xfId="36" applyFont="1" applyBorder="1"/>
    <xf numFmtId="49" fontId="18" fillId="0" borderId="0" xfId="36" applyNumberFormat="1" applyFont="1" applyBorder="1" applyAlignment="1">
      <alignment vertical="center" wrapText="1"/>
    </xf>
    <xf numFmtId="0" fontId="18" fillId="0" borderId="56" xfId="36" applyFont="1" applyFill="1" applyBorder="1" applyAlignment="1">
      <alignment horizontal="center" vertical="center" wrapText="1"/>
    </xf>
    <xf numFmtId="0" fontId="18" fillId="0" borderId="86" xfId="36" applyFont="1" applyFill="1" applyBorder="1" applyAlignment="1">
      <alignment horizontal="center" vertical="center" wrapText="1"/>
    </xf>
    <xf numFmtId="0" fontId="18" fillId="0" borderId="101" xfId="36" applyFont="1" applyFill="1" applyBorder="1" applyAlignment="1">
      <alignment horizontal="center" vertical="center" wrapText="1"/>
    </xf>
    <xf numFmtId="0" fontId="18" fillId="0" borderId="89" xfId="36" applyFont="1" applyFill="1" applyBorder="1" applyAlignment="1">
      <alignment horizontal="center" vertical="center" wrapText="1"/>
    </xf>
    <xf numFmtId="169" fontId="83" fillId="0" borderId="17" xfId="36" applyNumberFormat="1" applyFont="1" applyFill="1" applyBorder="1" applyAlignment="1">
      <alignment horizontal="center" vertical="center"/>
    </xf>
    <xf numFmtId="169" fontId="83" fillId="0" borderId="18" xfId="36" applyNumberFormat="1" applyFont="1" applyFill="1" applyBorder="1" applyAlignment="1">
      <alignment horizontal="center" vertical="center"/>
    </xf>
    <xf numFmtId="169" fontId="83" fillId="0" borderId="19" xfId="36" applyNumberFormat="1" applyFont="1" applyFill="1" applyBorder="1" applyAlignment="1">
      <alignment horizontal="center" vertical="center"/>
    </xf>
    <xf numFmtId="169" fontId="83" fillId="0" borderId="23" xfId="36" applyNumberFormat="1" applyFont="1" applyFill="1" applyBorder="1" applyAlignment="1">
      <alignment horizontal="center" vertical="center"/>
    </xf>
    <xf numFmtId="169" fontId="83" fillId="0" borderId="26" xfId="36" applyNumberFormat="1" applyFont="1" applyFill="1" applyBorder="1" applyAlignment="1">
      <alignment horizontal="center" vertical="center"/>
    </xf>
    <xf numFmtId="169" fontId="83" fillId="0" borderId="24" xfId="36" applyNumberFormat="1" applyFont="1" applyFill="1" applyBorder="1" applyAlignment="1">
      <alignment horizontal="center" vertical="center"/>
    </xf>
    <xf numFmtId="169" fontId="83" fillId="0" borderId="25" xfId="36" applyNumberFormat="1" applyFont="1" applyFill="1" applyBorder="1" applyAlignment="1">
      <alignment horizontal="center" vertical="center"/>
    </xf>
    <xf numFmtId="169" fontId="83" fillId="0" borderId="28" xfId="36" applyNumberFormat="1" applyFont="1" applyFill="1" applyBorder="1" applyAlignment="1">
      <alignment horizontal="center" vertical="center"/>
    </xf>
    <xf numFmtId="169" fontId="83" fillId="0" borderId="29" xfId="36" applyNumberFormat="1" applyFont="1" applyFill="1" applyBorder="1" applyAlignment="1">
      <alignment horizontal="center" vertical="center"/>
    </xf>
    <xf numFmtId="169" fontId="83" fillId="0" borderId="94" xfId="36" applyNumberFormat="1" applyFont="1" applyFill="1" applyBorder="1" applyAlignment="1">
      <alignment horizontal="center" vertical="center"/>
    </xf>
    <xf numFmtId="169" fontId="83" fillId="0" borderId="20" xfId="36" applyNumberFormat="1" applyFont="1" applyFill="1" applyBorder="1" applyAlignment="1">
      <alignment horizontal="center" vertical="center"/>
    </xf>
    <xf numFmtId="169" fontId="83" fillId="0" borderId="30" xfId="36" applyNumberFormat="1" applyFont="1" applyFill="1" applyBorder="1" applyAlignment="1">
      <alignment horizontal="center" vertical="center"/>
    </xf>
    <xf numFmtId="169" fontId="18" fillId="0" borderId="28" xfId="36" applyNumberFormat="1" applyFont="1" applyFill="1" applyBorder="1" applyAlignment="1">
      <alignment horizontal="center" vertical="center"/>
    </xf>
    <xf numFmtId="169" fontId="18" fillId="0" borderId="99" xfId="36" applyNumberFormat="1" applyFont="1" applyFill="1" applyBorder="1" applyAlignment="1">
      <alignment horizontal="center" vertical="center"/>
    </xf>
    <xf numFmtId="169" fontId="18" fillId="0" borderId="95" xfId="36" applyNumberFormat="1" applyFont="1" applyFill="1" applyBorder="1" applyAlignment="1">
      <alignment horizontal="center" vertical="center"/>
    </xf>
    <xf numFmtId="169" fontId="18" fillId="0" borderId="30" xfId="36" applyNumberFormat="1" applyFont="1" applyFill="1" applyBorder="1" applyAlignment="1">
      <alignment horizontal="center" vertical="center"/>
    </xf>
    <xf numFmtId="169" fontId="83" fillId="0" borderId="43" xfId="36" applyNumberFormat="1" applyFont="1" applyFill="1" applyBorder="1" applyAlignment="1">
      <alignment horizontal="center" vertical="center"/>
    </xf>
    <xf numFmtId="169" fontId="83" fillId="0" borderId="44" xfId="36" applyNumberFormat="1" applyFont="1" applyFill="1" applyBorder="1" applyAlignment="1">
      <alignment horizontal="center" vertical="center"/>
    </xf>
    <xf numFmtId="169" fontId="83" fillId="0" borderId="52" xfId="36" applyNumberFormat="1" applyFont="1" applyFill="1" applyBorder="1" applyAlignment="1">
      <alignment horizontal="center" vertical="center"/>
    </xf>
    <xf numFmtId="169" fontId="83" fillId="0" borderId="53" xfId="36" applyNumberFormat="1" applyFont="1" applyFill="1" applyBorder="1" applyAlignment="1">
      <alignment horizontal="center" vertical="center"/>
    </xf>
    <xf numFmtId="169" fontId="18" fillId="0" borderId="34" xfId="36" applyNumberFormat="1" applyFont="1" applyFill="1" applyBorder="1" applyAlignment="1">
      <alignment horizontal="center" vertical="center"/>
    </xf>
    <xf numFmtId="169" fontId="18" fillId="0" borderId="56" xfId="36" applyNumberFormat="1" applyFont="1" applyFill="1" applyBorder="1" applyAlignment="1">
      <alignment horizontal="center" vertical="center"/>
    </xf>
    <xf numFmtId="169" fontId="18" fillId="0" borderId="91" xfId="36" applyNumberFormat="1" applyFont="1" applyFill="1" applyBorder="1" applyAlignment="1">
      <alignment horizontal="center" vertical="center"/>
    </xf>
    <xf numFmtId="169" fontId="18" fillId="0" borderId="51" xfId="36" applyNumberFormat="1" applyFont="1" applyFill="1" applyBorder="1" applyAlignment="1">
      <alignment horizontal="center" vertical="center"/>
    </xf>
    <xf numFmtId="3" fontId="83" fillId="0" borderId="0" xfId="36" applyNumberFormat="1" applyFont="1"/>
    <xf numFmtId="181" fontId="83" fillId="0" borderId="0" xfId="38" applyNumberFormat="1" applyFont="1"/>
    <xf numFmtId="0" fontId="89" fillId="0" borderId="0" xfId="36" applyFont="1"/>
    <xf numFmtId="0" fontId="23" fillId="0" borderId="0" xfId="36" applyFont="1" applyAlignment="1">
      <alignment horizontal="right"/>
    </xf>
    <xf numFmtId="181" fontId="23" fillId="0" borderId="0" xfId="38" applyNumberFormat="1" applyFont="1" applyFill="1" applyAlignment="1">
      <alignment horizontal="right" vertical="center" wrapText="1"/>
    </xf>
    <xf numFmtId="181" fontId="23" fillId="0" borderId="0" xfId="38" applyNumberFormat="1" applyFont="1" applyFill="1" applyAlignment="1">
      <alignment vertical="center" wrapText="1"/>
    </xf>
    <xf numFmtId="0" fontId="89" fillId="0" borderId="0" xfId="36" applyFont="1" applyAlignment="1">
      <alignment vertical="center" wrapText="1"/>
    </xf>
    <xf numFmtId="0" fontId="89" fillId="0" borderId="1" xfId="36" applyFont="1" applyBorder="1" applyAlignment="1">
      <alignment vertical="center" wrapText="1"/>
    </xf>
    <xf numFmtId="0" fontId="22" fillId="2" borderId="13" xfId="36" applyFont="1" applyFill="1" applyBorder="1" applyAlignment="1">
      <alignment horizontal="center" vertical="center" wrapText="1"/>
    </xf>
    <xf numFmtId="0" fontId="22" fillId="2" borderId="55" xfId="36" applyFont="1" applyFill="1" applyBorder="1" applyAlignment="1">
      <alignment horizontal="center" vertical="center" wrapText="1"/>
    </xf>
    <xf numFmtId="0" fontId="22" fillId="2" borderId="7" xfId="36" applyFont="1" applyFill="1" applyBorder="1" applyAlignment="1">
      <alignment horizontal="center" vertical="center" wrapText="1"/>
    </xf>
    <xf numFmtId="14" fontId="22" fillId="0" borderId="0" xfId="36" applyNumberFormat="1" applyFont="1" applyBorder="1" applyAlignment="1">
      <alignment horizontal="center" vertical="center" wrapText="1"/>
    </xf>
    <xf numFmtId="0" fontId="89" fillId="0" borderId="55" xfId="36" applyFont="1" applyBorder="1" applyAlignment="1">
      <alignment vertical="center" wrapText="1"/>
    </xf>
    <xf numFmtId="3" fontId="89" fillId="0" borderId="55" xfId="36" applyNumberFormat="1" applyFont="1" applyFill="1" applyBorder="1" applyAlignment="1">
      <alignment horizontal="center" vertical="center" wrapText="1"/>
    </xf>
    <xf numFmtId="3" fontId="89" fillId="0" borderId="37" xfId="36" applyNumberFormat="1" applyFont="1" applyFill="1" applyBorder="1" applyAlignment="1">
      <alignment horizontal="center" vertical="center" wrapText="1"/>
    </xf>
    <xf numFmtId="169" fontId="89" fillId="0" borderId="37" xfId="37" applyNumberFormat="1" applyFont="1" applyFill="1" applyBorder="1" applyAlignment="1">
      <alignment horizontal="center" vertical="center" wrapText="1"/>
    </xf>
    <xf numFmtId="169" fontId="89" fillId="0" borderId="38" xfId="36" applyNumberFormat="1" applyFont="1" applyFill="1" applyBorder="1" applyAlignment="1">
      <alignment horizontal="center" vertical="center" wrapText="1"/>
    </xf>
    <xf numFmtId="3" fontId="89" fillId="0" borderId="0" xfId="37" applyNumberFormat="1" applyFont="1" applyBorder="1" applyAlignment="1">
      <alignment horizontal="center"/>
    </xf>
    <xf numFmtId="0" fontId="89" fillId="0" borderId="0" xfId="36" applyFont="1" applyBorder="1"/>
    <xf numFmtId="0" fontId="89" fillId="0" borderId="38" xfId="36" applyFont="1" applyBorder="1"/>
    <xf numFmtId="3" fontId="89" fillId="0" borderId="38" xfId="36" applyNumberFormat="1" applyFont="1" applyFill="1" applyBorder="1" applyAlignment="1">
      <alignment horizontal="center" vertical="center" wrapText="1"/>
    </xf>
    <xf numFmtId="0" fontId="89" fillId="0" borderId="57" xfId="36" applyFont="1" applyBorder="1"/>
    <xf numFmtId="3" fontId="22" fillId="0" borderId="13" xfId="36" applyNumberFormat="1" applyFont="1" applyFill="1" applyBorder="1" applyAlignment="1">
      <alignment horizontal="center" vertical="center" wrapText="1"/>
    </xf>
    <xf numFmtId="169" fontId="23" fillId="0" borderId="13" xfId="36" applyNumberFormat="1" applyFont="1" applyFill="1" applyBorder="1" applyAlignment="1">
      <alignment horizontal="center" vertical="center" wrapText="1"/>
    </xf>
    <xf numFmtId="169" fontId="89" fillId="0" borderId="0" xfId="36" applyNumberFormat="1" applyFont="1"/>
    <xf numFmtId="0" fontId="89" fillId="0" borderId="4" xfId="36" applyFont="1" applyBorder="1" applyAlignment="1">
      <alignment vertical="center"/>
    </xf>
    <xf numFmtId="3" fontId="89" fillId="0" borderId="54" xfId="36" applyNumberFormat="1" applyFont="1" applyFill="1" applyBorder="1" applyAlignment="1">
      <alignment horizontal="center" vertical="center" wrapText="1"/>
    </xf>
    <xf numFmtId="169" fontId="89" fillId="0" borderId="55" xfId="36" applyNumberFormat="1" applyFont="1" applyFill="1" applyBorder="1" applyAlignment="1">
      <alignment horizontal="center" vertical="center" wrapText="1"/>
    </xf>
    <xf numFmtId="0" fontId="89" fillId="0" borderId="37" xfId="36" applyFont="1" applyBorder="1"/>
    <xf numFmtId="0" fontId="89" fillId="0" borderId="37" xfId="36" applyFont="1" applyBorder="1" applyAlignment="1">
      <alignment wrapText="1"/>
    </xf>
    <xf numFmtId="3" fontId="89" fillId="0" borderId="54" xfId="36" applyNumberFormat="1" applyFont="1" applyBorder="1" applyAlignment="1">
      <alignment horizontal="center" vertical="center" wrapText="1"/>
    </xf>
    <xf numFmtId="3" fontId="89" fillId="0" borderId="38" xfId="36" applyNumberFormat="1" applyFont="1" applyBorder="1" applyAlignment="1">
      <alignment horizontal="center" vertical="center" wrapText="1"/>
    </xf>
    <xf numFmtId="169" fontId="89" fillId="0" borderId="38" xfId="36" applyNumberFormat="1" applyFont="1" applyBorder="1" applyAlignment="1">
      <alignment horizontal="center" vertical="center" wrapText="1"/>
    </xf>
    <xf numFmtId="0" fontId="89" fillId="0" borderId="9" xfId="36" applyFont="1" applyBorder="1"/>
    <xf numFmtId="3" fontId="89" fillId="0" borderId="57" xfId="36" applyNumberFormat="1" applyFont="1" applyBorder="1" applyAlignment="1">
      <alignment horizontal="center" vertical="center" wrapText="1"/>
    </xf>
    <xf numFmtId="169" fontId="89" fillId="0" borderId="57" xfId="36" applyNumberFormat="1" applyFont="1" applyBorder="1" applyAlignment="1">
      <alignment horizontal="center" vertical="center" wrapText="1"/>
    </xf>
    <xf numFmtId="3" fontId="22" fillId="0" borderId="13" xfId="36" applyNumberFormat="1" applyFont="1" applyBorder="1" applyAlignment="1">
      <alignment horizontal="center" vertical="center" wrapText="1"/>
    </xf>
    <xf numFmtId="169" fontId="23" fillId="0" borderId="13" xfId="36" applyNumberFormat="1" applyFont="1" applyBorder="1" applyAlignment="1">
      <alignment horizontal="center" vertical="center" wrapText="1"/>
    </xf>
    <xf numFmtId="0" fontId="22" fillId="0" borderId="0" xfId="36" applyFont="1" applyBorder="1" applyAlignment="1">
      <alignment horizontal="center" vertical="center" wrapText="1"/>
    </xf>
    <xf numFmtId="0" fontId="89" fillId="0" borderId="0" xfId="36" applyFont="1" applyFill="1"/>
    <xf numFmtId="3" fontId="89" fillId="0" borderId="0" xfId="36" applyNumberFormat="1" applyFont="1" applyFill="1" applyBorder="1" applyAlignment="1">
      <alignment horizontal="left" vertical="center" wrapText="1"/>
    </xf>
    <xf numFmtId="3" fontId="89" fillId="0" borderId="0" xfId="36" applyNumberFormat="1" applyFont="1" applyBorder="1" applyAlignment="1">
      <alignment horizontal="center" vertical="center" wrapText="1"/>
    </xf>
    <xf numFmtId="169" fontId="89" fillId="0" borderId="0" xfId="36" applyNumberFormat="1" applyFont="1" applyBorder="1" applyAlignment="1">
      <alignment horizontal="center" vertical="center" wrapText="1"/>
    </xf>
    <xf numFmtId="0" fontId="89" fillId="0" borderId="0" xfId="36" applyFont="1" applyAlignment="1">
      <alignment horizontal="center" vertical="center"/>
    </xf>
    <xf numFmtId="14" fontId="22" fillId="0" borderId="0" xfId="36" applyNumberFormat="1" applyFont="1" applyFill="1"/>
    <xf numFmtId="3" fontId="26" fillId="0" borderId="0" xfId="835" applyNumberFormat="1">
      <alignment vertical="top"/>
    </xf>
    <xf numFmtId="49" fontId="22" fillId="0" borderId="0" xfId="36" applyNumberFormat="1" applyFont="1" applyFill="1" applyAlignment="1">
      <alignment horizontal="right"/>
    </xf>
    <xf numFmtId="3" fontId="22" fillId="0" borderId="0" xfId="36" applyNumberFormat="1" applyFont="1" applyBorder="1" applyAlignment="1">
      <alignment horizontal="center" vertical="center" wrapText="1"/>
    </xf>
    <xf numFmtId="3" fontId="89" fillId="0" borderId="0" xfId="36" applyNumberFormat="1" applyFont="1" applyAlignment="1">
      <alignment vertical="center" wrapText="1"/>
    </xf>
    <xf numFmtId="0" fontId="89" fillId="0" borderId="0" xfId="1472" applyFont="1" applyAlignment="1">
      <alignment vertical="center" wrapText="1"/>
    </xf>
    <xf numFmtId="3" fontId="89" fillId="0" borderId="0" xfId="36" applyNumberFormat="1" applyFont="1" applyFill="1"/>
    <xf numFmtId="3" fontId="89" fillId="0" borderId="0" xfId="36" applyNumberFormat="1" applyFont="1"/>
    <xf numFmtId="169" fontId="89" fillId="0" borderId="0" xfId="37" applyNumberFormat="1" applyFont="1" applyAlignment="1">
      <alignment vertical="center" wrapText="1"/>
    </xf>
    <xf numFmtId="0" fontId="89" fillId="0" borderId="0" xfId="1472" applyFont="1"/>
    <xf numFmtId="0" fontId="89" fillId="0" borderId="0" xfId="36" applyFont="1" applyAlignment="1">
      <alignment wrapText="1"/>
    </xf>
    <xf numFmtId="0" fontId="89" fillId="0" borderId="0" xfId="1472" applyFont="1" applyBorder="1" applyAlignment="1">
      <alignment wrapText="1"/>
    </xf>
    <xf numFmtId="0" fontId="22" fillId="0" borderId="0" xfId="36" applyFont="1"/>
    <xf numFmtId="0" fontId="22" fillId="0" borderId="0" xfId="1472" applyFont="1"/>
    <xf numFmtId="3" fontId="22" fillId="0" borderId="0" xfId="36" applyNumberFormat="1" applyFont="1" applyFill="1"/>
    <xf numFmtId="3" fontId="23" fillId="0" borderId="0" xfId="36" applyNumberFormat="1" applyFont="1"/>
    <xf numFmtId="169" fontId="23" fillId="0" borderId="0" xfId="37" applyNumberFormat="1" applyFont="1" applyAlignment="1">
      <alignment vertical="center" wrapText="1"/>
    </xf>
    <xf numFmtId="169" fontId="23" fillId="0" borderId="0" xfId="36" applyNumberFormat="1" applyFont="1" applyBorder="1" applyAlignment="1">
      <alignment horizontal="center" vertical="center" wrapText="1"/>
    </xf>
    <xf numFmtId="0" fontId="89" fillId="0" borderId="0" xfId="1472" applyFont="1" applyAlignment="1">
      <alignment wrapText="1"/>
    </xf>
    <xf numFmtId="169" fontId="89" fillId="0" borderId="0" xfId="36" applyNumberFormat="1" applyFont="1" applyAlignment="1">
      <alignment horizontal="center" vertical="center"/>
    </xf>
    <xf numFmtId="0" fontId="89" fillId="0" borderId="0" xfId="36" applyFont="1" applyFill="1" applyAlignment="1">
      <alignment wrapText="1"/>
    </xf>
    <xf numFmtId="0" fontId="89" fillId="0" borderId="0" xfId="1472" applyFont="1" applyFill="1" applyAlignment="1">
      <alignment wrapText="1"/>
    </xf>
    <xf numFmtId="3" fontId="22" fillId="0" borderId="0" xfId="36" applyNumberFormat="1" applyFont="1" applyAlignment="1">
      <alignment wrapText="1"/>
    </xf>
    <xf numFmtId="0" fontId="22" fillId="0" borderId="0" xfId="1472" applyFont="1" applyAlignment="1">
      <alignment wrapText="1"/>
    </xf>
    <xf numFmtId="3" fontId="22" fillId="0" borderId="0" xfId="36" applyNumberFormat="1" applyFont="1"/>
    <xf numFmtId="169" fontId="22" fillId="0" borderId="0" xfId="36" applyNumberFormat="1" applyFont="1" applyAlignment="1">
      <alignment horizontal="center" vertical="center"/>
    </xf>
    <xf numFmtId="0" fontId="22" fillId="0" borderId="0" xfId="36" applyFont="1" applyAlignment="1">
      <alignment wrapText="1"/>
    </xf>
    <xf numFmtId="0" fontId="22" fillId="0" borderId="0" xfId="1472" applyFont="1" applyAlignment="1">
      <alignment vertical="center" wrapText="1"/>
    </xf>
    <xf numFmtId="169" fontId="89" fillId="0" borderId="0" xfId="37" applyNumberFormat="1" applyFont="1" applyAlignment="1">
      <alignment horizontal="center" vertical="center"/>
    </xf>
    <xf numFmtId="0" fontId="23" fillId="0" borderId="0" xfId="1472" applyFont="1"/>
    <xf numFmtId="169" fontId="23" fillId="0" borderId="0" xfId="37" applyNumberFormat="1" applyFont="1" applyAlignment="1">
      <alignment horizontal="center" vertical="center"/>
    </xf>
    <xf numFmtId="0" fontId="23" fillId="0" borderId="0" xfId="36" applyFont="1"/>
    <xf numFmtId="0" fontId="83" fillId="0" borderId="0" xfId="39" applyFont="1"/>
    <xf numFmtId="0" fontId="83" fillId="0" borderId="0" xfId="39" applyFont="1" applyAlignment="1">
      <alignment horizontal="center"/>
    </xf>
    <xf numFmtId="0" fontId="18" fillId="0" borderId="1" xfId="39" applyFont="1" applyBorder="1" applyAlignment="1">
      <alignment horizontal="center" wrapText="1"/>
    </xf>
    <xf numFmtId="0" fontId="18" fillId="0" borderId="0" xfId="39" applyFont="1" applyBorder="1" applyAlignment="1">
      <alignment horizontal="center" wrapText="1"/>
    </xf>
    <xf numFmtId="0" fontId="83" fillId="0" borderId="0" xfId="39" applyFont="1" applyBorder="1"/>
    <xf numFmtId="0" fontId="83" fillId="0" borderId="37" xfId="39" applyFont="1" applyBorder="1"/>
    <xf numFmtId="49" fontId="18" fillId="0" borderId="15" xfId="39" applyNumberFormat="1" applyFont="1" applyBorder="1" applyAlignment="1">
      <alignment horizontal="center" vertical="center" wrapText="1"/>
    </xf>
    <xf numFmtId="49" fontId="18" fillId="0" borderId="11" xfId="39" applyNumberFormat="1" applyFont="1" applyBorder="1" applyAlignment="1">
      <alignment horizontal="center" vertical="center" wrapText="1"/>
    </xf>
    <xf numFmtId="49" fontId="18" fillId="0" borderId="31" xfId="39" applyNumberFormat="1" applyFont="1" applyBorder="1" applyAlignment="1">
      <alignment horizontal="center" vertical="center" wrapText="1"/>
    </xf>
    <xf numFmtId="49" fontId="18" fillId="0" borderId="7" xfId="39" applyNumberFormat="1" applyFont="1" applyBorder="1" applyAlignment="1">
      <alignment horizontal="center" vertical="center" wrapText="1"/>
    </xf>
    <xf numFmtId="0" fontId="18" fillId="0" borderId="84" xfId="39" applyFont="1" applyBorder="1" applyAlignment="1">
      <alignment horizontal="center" vertical="center" wrapText="1"/>
    </xf>
    <xf numFmtId="3" fontId="83" fillId="0" borderId="18" xfId="39" applyNumberFormat="1" applyFont="1" applyBorder="1" applyAlignment="1">
      <alignment horizontal="center"/>
    </xf>
    <xf numFmtId="3" fontId="83" fillId="0" borderId="44" xfId="39" applyNumberFormat="1" applyFont="1" applyBorder="1" applyAlignment="1">
      <alignment horizontal="center"/>
    </xf>
    <xf numFmtId="3" fontId="83" fillId="0" borderId="85" xfId="39" applyNumberFormat="1" applyFont="1" applyBorder="1" applyAlignment="1">
      <alignment horizontal="center"/>
    </xf>
    <xf numFmtId="3" fontId="83" fillId="0" borderId="88" xfId="39" applyNumberFormat="1" applyFont="1" applyBorder="1" applyAlignment="1">
      <alignment horizontal="center"/>
    </xf>
    <xf numFmtId="3" fontId="83" fillId="0" borderId="84" xfId="39" applyNumberFormat="1" applyFont="1" applyBorder="1" applyAlignment="1">
      <alignment horizontal="center"/>
    </xf>
    <xf numFmtId="3" fontId="83" fillId="0" borderId="93" xfId="39" applyNumberFormat="1" applyFont="1" applyBorder="1" applyAlignment="1">
      <alignment horizontal="center"/>
    </xf>
    <xf numFmtId="169" fontId="83" fillId="0" borderId="88" xfId="39" applyNumberFormat="1" applyFont="1" applyBorder="1" applyAlignment="1">
      <alignment horizontal="center"/>
    </xf>
    <xf numFmtId="169" fontId="83" fillId="0" borderId="18" xfId="39" applyNumberFormat="1" applyFont="1" applyBorder="1" applyAlignment="1">
      <alignment horizontal="center"/>
    </xf>
    <xf numFmtId="169" fontId="83" fillId="0" borderId="85" xfId="39" applyNumberFormat="1" applyFont="1" applyBorder="1" applyAlignment="1">
      <alignment horizontal="center"/>
    </xf>
    <xf numFmtId="169" fontId="83" fillId="0" borderId="92" xfId="39" applyNumberFormat="1" applyFont="1" applyBorder="1" applyAlignment="1">
      <alignment horizontal="center"/>
    </xf>
    <xf numFmtId="169" fontId="83" fillId="0" borderId="40" xfId="39" applyNumberFormat="1" applyFont="1" applyBorder="1" applyAlignment="1">
      <alignment horizontal="center"/>
    </xf>
    <xf numFmtId="169" fontId="83" fillId="0" borderId="4" xfId="39" applyNumberFormat="1" applyFont="1" applyBorder="1" applyAlignment="1">
      <alignment horizontal="center"/>
    </xf>
    <xf numFmtId="0" fontId="18" fillId="0" borderId="22" xfId="39" applyFont="1" applyBorder="1" applyAlignment="1">
      <alignment horizontal="center" vertical="center" wrapText="1"/>
    </xf>
    <xf numFmtId="3" fontId="83" fillId="0" borderId="42" xfId="39" applyNumberFormat="1" applyFont="1" applyBorder="1" applyAlignment="1">
      <alignment horizontal="center"/>
    </xf>
    <xf numFmtId="169" fontId="83" fillId="0" borderId="29" xfId="39" applyNumberFormat="1" applyFont="1" applyBorder="1" applyAlignment="1">
      <alignment horizontal="center"/>
    </xf>
    <xf numFmtId="169" fontId="83" fillId="0" borderId="46" xfId="39" applyNumberFormat="1" applyFont="1" applyBorder="1" applyAlignment="1">
      <alignment horizontal="center"/>
    </xf>
    <xf numFmtId="0" fontId="18" fillId="0" borderId="100" xfId="39" applyFont="1" applyFill="1" applyBorder="1" applyAlignment="1">
      <alignment horizontal="center" vertical="center" wrapText="1"/>
    </xf>
    <xf numFmtId="3" fontId="83" fillId="0" borderId="35" xfId="39" applyNumberFormat="1" applyFont="1" applyBorder="1" applyAlignment="1">
      <alignment horizontal="center"/>
    </xf>
    <xf numFmtId="3" fontId="83" fillId="0" borderId="56" xfId="39" applyNumberFormat="1" applyFont="1" applyBorder="1" applyAlignment="1">
      <alignment horizontal="center"/>
    </xf>
    <xf numFmtId="3" fontId="83" fillId="0" borderId="58" xfId="39" applyNumberFormat="1" applyFont="1" applyBorder="1" applyAlignment="1">
      <alignment horizontal="center"/>
    </xf>
    <xf numFmtId="3" fontId="83" fillId="0" borderId="36" xfId="39" applyNumberFormat="1" applyFont="1" applyBorder="1" applyAlignment="1">
      <alignment horizontal="center"/>
    </xf>
    <xf numFmtId="3" fontId="83" fillId="0" borderId="37" xfId="39" applyNumberFormat="1" applyFont="1" applyBorder="1" applyAlignment="1">
      <alignment horizontal="center"/>
    </xf>
    <xf numFmtId="169" fontId="83" fillId="0" borderId="56" xfId="39" applyNumberFormat="1" applyFont="1" applyBorder="1" applyAlignment="1">
      <alignment horizontal="center"/>
    </xf>
    <xf numFmtId="169" fontId="83" fillId="0" borderId="35" xfId="39" applyNumberFormat="1" applyFont="1" applyBorder="1" applyAlignment="1">
      <alignment horizontal="center"/>
    </xf>
    <xf numFmtId="169" fontId="83" fillId="0" borderId="91" xfId="39" applyNumberFormat="1" applyFont="1" applyBorder="1" applyAlignment="1">
      <alignment horizontal="center"/>
    </xf>
    <xf numFmtId="169" fontId="83" fillId="0" borderId="58" xfId="39" applyNumberFormat="1" applyFont="1" applyBorder="1" applyAlignment="1">
      <alignment horizontal="center"/>
    </xf>
    <xf numFmtId="0" fontId="18" fillId="0" borderId="50" xfId="39" applyFont="1" applyFill="1" applyBorder="1" applyAlignment="1">
      <alignment horizontal="center" vertical="center" wrapText="1"/>
    </xf>
    <xf numFmtId="3" fontId="83" fillId="0" borderId="102" xfId="39" applyNumberFormat="1" applyFont="1" applyBorder="1" applyAlignment="1">
      <alignment horizontal="center"/>
    </xf>
    <xf numFmtId="169" fontId="83" fillId="0" borderId="44" xfId="39" applyNumberFormat="1" applyFont="1" applyBorder="1" applyAlignment="1">
      <alignment horizontal="center"/>
    </xf>
    <xf numFmtId="0" fontId="18" fillId="0" borderId="22" xfId="39" applyFont="1" applyFill="1" applyBorder="1" applyAlignment="1">
      <alignment horizontal="center" vertical="center" wrapText="1"/>
    </xf>
    <xf numFmtId="3" fontId="83" fillId="0" borderId="24" xfId="39" applyNumberFormat="1" applyFont="1" applyBorder="1" applyAlignment="1">
      <alignment horizontal="center" vertical="center"/>
    </xf>
    <xf numFmtId="3" fontId="83" fillId="0" borderId="18" xfId="39" applyNumberFormat="1" applyFont="1" applyBorder="1" applyAlignment="1">
      <alignment horizontal="center" vertical="center"/>
    </xf>
    <xf numFmtId="3" fontId="83" fillId="0" borderId="42" xfId="39" applyNumberFormat="1" applyFont="1" applyBorder="1" applyAlignment="1">
      <alignment horizontal="center" vertical="center"/>
    </xf>
    <xf numFmtId="169" fontId="83" fillId="0" borderId="24" xfId="39" applyNumberFormat="1" applyFont="1" applyBorder="1" applyAlignment="1">
      <alignment horizontal="center"/>
    </xf>
    <xf numFmtId="169" fontId="83" fillId="0" borderId="37" xfId="39" applyNumberFormat="1" applyFont="1" applyBorder="1" applyAlignment="1">
      <alignment horizontal="center"/>
    </xf>
    <xf numFmtId="169" fontId="83" fillId="0" borderId="36" xfId="39" applyNumberFormat="1" applyFont="1" applyBorder="1" applyAlignment="1">
      <alignment horizontal="center"/>
    </xf>
    <xf numFmtId="0" fontId="18" fillId="0" borderId="9" xfId="39" applyFont="1" applyFill="1" applyBorder="1" applyAlignment="1">
      <alignment horizontal="center" vertical="center" wrapText="1"/>
    </xf>
    <xf numFmtId="3" fontId="83" fillId="0" borderId="14" xfId="39" applyNumberFormat="1" applyFont="1" applyBorder="1" applyAlignment="1">
      <alignment horizontal="center"/>
    </xf>
    <xf numFmtId="3" fontId="83" fillId="0" borderId="101" xfId="39" applyNumberFormat="1" applyFont="1" applyBorder="1" applyAlignment="1">
      <alignment horizontal="center"/>
    </xf>
    <xf numFmtId="3" fontId="83" fillId="0" borderId="44" xfId="39" applyNumberFormat="1" applyFont="1" applyBorder="1" applyAlignment="1">
      <alignment horizontal="center" vertical="center"/>
    </xf>
    <xf numFmtId="3" fontId="83" fillId="0" borderId="85" xfId="39" applyNumberFormat="1" applyFont="1" applyBorder="1" applyAlignment="1">
      <alignment horizontal="center" vertical="center"/>
    </xf>
    <xf numFmtId="3" fontId="83" fillId="0" borderId="88" xfId="39" applyNumberFormat="1" applyFont="1" applyBorder="1" applyAlignment="1">
      <alignment horizontal="center" vertical="center"/>
    </xf>
    <xf numFmtId="3" fontId="83" fillId="0" borderId="84" xfId="39" applyNumberFormat="1" applyFont="1" applyBorder="1" applyAlignment="1">
      <alignment horizontal="center" vertical="center"/>
    </xf>
    <xf numFmtId="0" fontId="18" fillId="0" borderId="93" xfId="39" applyFont="1" applyFill="1" applyBorder="1" applyAlignment="1">
      <alignment horizontal="center" vertical="center" wrapText="1"/>
    </xf>
    <xf numFmtId="3" fontId="83" fillId="0" borderId="36" xfId="39" applyNumberFormat="1" applyFont="1" applyBorder="1" applyAlignment="1">
      <alignment horizontal="center" vertical="center"/>
    </xf>
    <xf numFmtId="3" fontId="83" fillId="0" borderId="93" xfId="39" applyNumberFormat="1" applyFont="1" applyBorder="1" applyAlignment="1">
      <alignment horizontal="center" vertical="center"/>
    </xf>
    <xf numFmtId="169" fontId="83" fillId="0" borderId="88" xfId="39" applyNumberFormat="1" applyFont="1" applyBorder="1" applyAlignment="1">
      <alignment horizontal="center" vertical="center"/>
    </xf>
    <xf numFmtId="169" fontId="83" fillId="0" borderId="18" xfId="39" applyNumberFormat="1" applyFont="1" applyBorder="1" applyAlignment="1">
      <alignment horizontal="center" vertical="center"/>
    </xf>
    <xf numFmtId="169" fontId="83" fillId="0" borderId="92" xfId="39" applyNumberFormat="1" applyFont="1" applyBorder="1" applyAlignment="1">
      <alignment horizontal="center" vertical="center"/>
    </xf>
    <xf numFmtId="169" fontId="83" fillId="0" borderId="29" xfId="39" applyNumberFormat="1" applyFont="1" applyBorder="1" applyAlignment="1">
      <alignment horizontal="center" vertical="center"/>
    </xf>
    <xf numFmtId="0" fontId="18" fillId="0" borderId="33" xfId="39" applyFont="1" applyBorder="1" applyAlignment="1">
      <alignment horizontal="center" vertical="center" wrapText="1"/>
    </xf>
    <xf numFmtId="3" fontId="83" fillId="0" borderId="29" xfId="39" applyNumberFormat="1" applyFont="1" applyBorder="1" applyAlignment="1">
      <alignment horizontal="center" vertical="center"/>
    </xf>
    <xf numFmtId="3" fontId="83" fillId="0" borderId="99" xfId="39" applyNumberFormat="1" applyFont="1" applyBorder="1" applyAlignment="1">
      <alignment horizontal="center"/>
    </xf>
    <xf numFmtId="3" fontId="83" fillId="0" borderId="56" xfId="39" applyNumberFormat="1" applyFont="1" applyBorder="1" applyAlignment="1">
      <alignment horizontal="center" vertical="center"/>
    </xf>
    <xf numFmtId="3" fontId="83" fillId="0" borderId="35" xfId="39" applyNumberFormat="1" applyFont="1" applyBorder="1" applyAlignment="1">
      <alignment horizontal="center" vertical="center"/>
    </xf>
    <xf numFmtId="3" fontId="83" fillId="0" borderId="58" xfId="39" applyNumberFormat="1" applyFont="1" applyBorder="1" applyAlignment="1">
      <alignment horizontal="center" vertical="center"/>
    </xf>
    <xf numFmtId="0" fontId="13" fillId="0" borderId="7" xfId="39" applyFont="1" applyBorder="1" applyAlignment="1">
      <alignment horizontal="center" vertical="center"/>
    </xf>
    <xf numFmtId="0" fontId="13" fillId="0" borderId="13" xfId="39" applyFont="1" applyBorder="1" applyAlignment="1">
      <alignment horizontal="center" vertical="center"/>
    </xf>
    <xf numFmtId="3" fontId="13" fillId="0" borderId="15" xfId="39" applyNumberFormat="1" applyFont="1" applyBorder="1" applyAlignment="1">
      <alignment horizontal="center" vertical="center"/>
    </xf>
    <xf numFmtId="3" fontId="13" fillId="0" borderId="11" xfId="39" applyNumberFormat="1" applyFont="1" applyBorder="1" applyAlignment="1">
      <alignment horizontal="center"/>
    </xf>
    <xf numFmtId="3" fontId="13" fillId="0" borderId="11" xfId="39" applyNumberFormat="1" applyFont="1" applyBorder="1" applyAlignment="1">
      <alignment horizontal="center" vertical="center"/>
    </xf>
    <xf numFmtId="3" fontId="13" fillId="0" borderId="7" xfId="39" applyNumberFormat="1" applyFont="1" applyBorder="1" applyAlignment="1">
      <alignment horizontal="center" vertical="center"/>
    </xf>
    <xf numFmtId="3" fontId="13" fillId="0" borderId="15" xfId="39" applyNumberFormat="1" applyFont="1" applyBorder="1" applyAlignment="1">
      <alignment horizontal="center"/>
    </xf>
    <xf numFmtId="3" fontId="13" fillId="0" borderId="14" xfId="39" applyNumberFormat="1" applyFont="1" applyBorder="1" applyAlignment="1">
      <alignment horizontal="center"/>
    </xf>
    <xf numFmtId="169" fontId="13" fillId="0" borderId="15" xfId="39" applyNumberFormat="1" applyFont="1" applyBorder="1" applyAlignment="1">
      <alignment horizontal="center"/>
    </xf>
    <xf numFmtId="169" fontId="13" fillId="0" borderId="101" xfId="39" applyNumberFormat="1" applyFont="1" applyBorder="1" applyAlignment="1">
      <alignment horizontal="center"/>
    </xf>
    <xf numFmtId="169" fontId="13" fillId="0" borderId="14" xfId="39" applyNumberFormat="1" applyFont="1" applyBorder="1" applyAlignment="1">
      <alignment horizontal="center"/>
    </xf>
    <xf numFmtId="169" fontId="13" fillId="0" borderId="1" xfId="39" applyNumberFormat="1" applyFont="1" applyBorder="1" applyAlignment="1">
      <alignment horizontal="center"/>
    </xf>
    <xf numFmtId="169" fontId="83" fillId="0" borderId="0" xfId="39" applyNumberFormat="1" applyFont="1" applyBorder="1" applyAlignment="1">
      <alignment horizontal="center" vertical="center"/>
    </xf>
    <xf numFmtId="169" fontId="83" fillId="0" borderId="3" xfId="39" applyNumberFormat="1" applyFont="1" applyBorder="1" applyAlignment="1">
      <alignment horizontal="center" vertical="center"/>
    </xf>
    <xf numFmtId="169" fontId="83" fillId="0" borderId="0" xfId="39" applyNumberFormat="1" applyFont="1"/>
    <xf numFmtId="0" fontId="83" fillId="0" borderId="3" xfId="39" applyFont="1" applyBorder="1"/>
    <xf numFmtId="0" fontId="13" fillId="0" borderId="0" xfId="39" applyFont="1"/>
    <xf numFmtId="3" fontId="83" fillId="0" borderId="0" xfId="39" applyNumberFormat="1" applyFont="1" applyAlignment="1">
      <alignment horizontal="center"/>
    </xf>
    <xf numFmtId="3" fontId="83" fillId="0" borderId="0" xfId="39" applyNumberFormat="1" applyFont="1"/>
    <xf numFmtId="3" fontId="83" fillId="0" borderId="0" xfId="39" applyNumberFormat="1" applyFont="1" applyBorder="1"/>
    <xf numFmtId="49" fontId="90" fillId="0" borderId="0" xfId="39" applyNumberFormat="1" applyFont="1" applyBorder="1" applyAlignment="1">
      <alignment horizontal="center" vertical="center"/>
    </xf>
    <xf numFmtId="0" fontId="90" fillId="0" borderId="0" xfId="39" applyFont="1" applyBorder="1" applyAlignment="1">
      <alignment horizontal="center" vertical="center" wrapText="1"/>
    </xf>
    <xf numFmtId="0" fontId="83" fillId="0" borderId="0" xfId="39" applyFont="1" applyBorder="1" applyAlignment="1">
      <alignment horizontal="center"/>
    </xf>
    <xf numFmtId="169" fontId="91" fillId="0" borderId="0" xfId="39" applyNumberFormat="1" applyFont="1" applyBorder="1" applyAlignment="1">
      <alignment horizontal="center" vertical="center"/>
    </xf>
    <xf numFmtId="3" fontId="90" fillId="0" borderId="0" xfId="39" applyNumberFormat="1" applyFont="1" applyBorder="1" applyAlignment="1">
      <alignment horizontal="center" vertical="center"/>
    </xf>
    <xf numFmtId="169" fontId="90" fillId="0" borderId="0" xfId="39" applyNumberFormat="1" applyFont="1" applyBorder="1" applyAlignment="1">
      <alignment horizontal="center" vertical="center"/>
    </xf>
    <xf numFmtId="169" fontId="91" fillId="0" borderId="0" xfId="39" applyNumberFormat="1" applyFont="1" applyFill="1" applyBorder="1" applyAlignment="1">
      <alignment horizontal="center" vertical="center"/>
    </xf>
    <xf numFmtId="0" fontId="83" fillId="0" borderId="0" xfId="39" applyFont="1" applyFill="1"/>
    <xf numFmtId="0" fontId="83" fillId="0" borderId="0" xfId="39" applyFont="1" applyFill="1" applyBorder="1" applyAlignment="1">
      <alignment wrapText="1"/>
    </xf>
    <xf numFmtId="0" fontId="83" fillId="0" borderId="0" xfId="39" applyFont="1" applyFill="1" applyAlignment="1">
      <alignment wrapText="1"/>
    </xf>
    <xf numFmtId="0" fontId="18" fillId="3" borderId="34" xfId="39" applyFont="1" applyFill="1" applyBorder="1" applyAlignment="1">
      <alignment horizontal="center" vertical="center" wrapText="1"/>
    </xf>
    <xf numFmtId="0" fontId="18" fillId="3" borderId="35" xfId="39" applyFont="1" applyFill="1" applyBorder="1" applyAlignment="1">
      <alignment horizontal="center" vertical="center" wrapText="1"/>
    </xf>
    <xf numFmtId="0" fontId="18" fillId="3" borderId="33" xfId="39" applyFont="1" applyFill="1" applyBorder="1" applyAlignment="1">
      <alignment horizontal="center" vertical="center" wrapText="1"/>
    </xf>
    <xf numFmtId="0" fontId="18" fillId="3" borderId="91" xfId="39" applyFont="1" applyFill="1" applyBorder="1" applyAlignment="1">
      <alignment horizontal="center" vertical="center" wrapText="1"/>
    </xf>
    <xf numFmtId="0" fontId="18" fillId="3" borderId="58" xfId="39" applyFont="1" applyFill="1" applyBorder="1" applyAlignment="1">
      <alignment horizontal="center" vertical="center" wrapText="1"/>
    </xf>
    <xf numFmtId="0" fontId="83" fillId="0" borderId="20" xfId="39" applyFont="1" applyBorder="1" applyAlignment="1">
      <alignment vertical="center" wrapText="1"/>
    </xf>
    <xf numFmtId="3" fontId="83" fillId="0" borderId="38" xfId="38" applyNumberFormat="1" applyFont="1" applyBorder="1" applyAlignment="1">
      <alignment horizontal="right" vertical="center" wrapText="1"/>
    </xf>
    <xf numFmtId="3" fontId="83" fillId="0" borderId="0" xfId="38" applyNumberFormat="1" applyFont="1" applyBorder="1" applyAlignment="1">
      <alignment horizontal="right" vertical="center" wrapText="1"/>
    </xf>
    <xf numFmtId="3" fontId="83" fillId="0" borderId="36" xfId="38" applyNumberFormat="1" applyFont="1" applyBorder="1" applyAlignment="1">
      <alignment horizontal="right" vertical="center" wrapText="1"/>
    </xf>
    <xf numFmtId="3" fontId="83" fillId="0" borderId="96" xfId="38" applyNumberFormat="1" applyFont="1" applyBorder="1" applyAlignment="1">
      <alignment horizontal="right" vertical="center" wrapText="1"/>
    </xf>
    <xf numFmtId="3" fontId="83" fillId="0" borderId="102" xfId="38" applyNumberFormat="1" applyFont="1" applyBorder="1" applyAlignment="1">
      <alignment horizontal="right" vertical="center" wrapText="1"/>
    </xf>
    <xf numFmtId="3" fontId="83" fillId="0" borderId="84" xfId="38" applyNumberFormat="1" applyFont="1" applyFill="1" applyBorder="1" applyAlignment="1">
      <alignment horizontal="right" vertical="center" wrapText="1"/>
    </xf>
    <xf numFmtId="3" fontId="83" fillId="0" borderId="17" xfId="38" applyNumberFormat="1" applyFont="1" applyBorder="1" applyAlignment="1">
      <alignment horizontal="right" vertical="center" wrapText="1"/>
    </xf>
    <xf numFmtId="3" fontId="83" fillId="0" borderId="84" xfId="38" applyNumberFormat="1" applyFont="1" applyBorder="1" applyAlignment="1">
      <alignment horizontal="right" vertical="center" wrapText="1"/>
    </xf>
    <xf numFmtId="0" fontId="83" fillId="0" borderId="26" xfId="39" applyFont="1" applyBorder="1" applyAlignment="1">
      <alignment vertical="center" wrapText="1"/>
    </xf>
    <xf numFmtId="3" fontId="83" fillId="0" borderId="26" xfId="38" applyNumberFormat="1" applyFont="1" applyBorder="1" applyAlignment="1">
      <alignment horizontal="right" vertical="center" wrapText="1"/>
    </xf>
    <xf numFmtId="3" fontId="83" fillId="0" borderId="90" xfId="38" applyNumberFormat="1" applyFont="1" applyBorder="1" applyAlignment="1">
      <alignment horizontal="right" vertical="center" wrapText="1"/>
    </xf>
    <xf numFmtId="3" fontId="83" fillId="0" borderId="24" xfId="38" applyNumberFormat="1" applyFont="1" applyBorder="1" applyAlignment="1">
      <alignment horizontal="right" vertical="center" wrapText="1"/>
    </xf>
    <xf numFmtId="3" fontId="83" fillId="0" borderId="46" xfId="38" applyNumberFormat="1" applyFont="1" applyBorder="1" applyAlignment="1">
      <alignment horizontal="right" vertical="center" wrapText="1"/>
    </xf>
    <xf numFmtId="3" fontId="83" fillId="0" borderId="42" xfId="38" applyNumberFormat="1" applyFont="1" applyBorder="1" applyAlignment="1">
      <alignment horizontal="right" vertical="center" wrapText="1"/>
    </xf>
    <xf numFmtId="3" fontId="83" fillId="0" borderId="24" xfId="39" applyNumberFormat="1" applyFont="1" applyBorder="1" applyAlignment="1">
      <alignment vertical="center"/>
    </xf>
    <xf numFmtId="3" fontId="83" fillId="0" borderId="46" xfId="38" applyNumberFormat="1" applyFont="1" applyFill="1" applyBorder="1" applyAlignment="1">
      <alignment horizontal="right" vertical="center" wrapText="1"/>
    </xf>
    <xf numFmtId="3" fontId="83" fillId="0" borderId="23" xfId="38" applyNumberFormat="1" applyFont="1" applyBorder="1" applyAlignment="1">
      <alignment horizontal="right" vertical="center" wrapText="1"/>
    </xf>
    <xf numFmtId="3" fontId="83" fillId="0" borderId="90" xfId="38" applyNumberFormat="1" applyFont="1" applyFill="1" applyBorder="1" applyAlignment="1">
      <alignment horizontal="right" vertical="center" wrapText="1"/>
    </xf>
    <xf numFmtId="3" fontId="83" fillId="0" borderId="22" xfId="38" applyNumberFormat="1" applyFont="1" applyBorder="1" applyAlignment="1">
      <alignment horizontal="right" vertical="center" wrapText="1"/>
    </xf>
    <xf numFmtId="0" fontId="18" fillId="0" borderId="57" xfId="39" applyFont="1" applyBorder="1" applyAlignment="1">
      <alignment vertical="center" wrapText="1"/>
    </xf>
    <xf numFmtId="3" fontId="18" fillId="0" borderId="57" xfId="38" applyNumberFormat="1" applyFont="1" applyBorder="1" applyAlignment="1">
      <alignment horizontal="right" vertical="center" wrapText="1"/>
    </xf>
    <xf numFmtId="3" fontId="18" fillId="0" borderId="34" xfId="38" applyNumberFormat="1" applyFont="1" applyBorder="1" applyAlignment="1">
      <alignment horizontal="right" vertical="center" wrapText="1"/>
    </xf>
    <xf numFmtId="3" fontId="18" fillId="0" borderId="35" xfId="38" applyNumberFormat="1" applyFont="1" applyBorder="1" applyAlignment="1">
      <alignment horizontal="right" vertical="center" wrapText="1"/>
    </xf>
    <xf numFmtId="3" fontId="18" fillId="0" borderId="56" xfId="38" applyNumberFormat="1" applyFont="1" applyBorder="1" applyAlignment="1">
      <alignment horizontal="right" vertical="center" wrapText="1"/>
    </xf>
    <xf numFmtId="3" fontId="18" fillId="0" borderId="91" xfId="38" applyNumberFormat="1" applyFont="1" applyBorder="1" applyAlignment="1">
      <alignment horizontal="right" vertical="center" wrapText="1"/>
    </xf>
    <xf numFmtId="3" fontId="18" fillId="0" borderId="58" xfId="38" applyNumberFormat="1" applyFont="1" applyBorder="1" applyAlignment="1">
      <alignment horizontal="right" vertical="center" wrapText="1"/>
    </xf>
    <xf numFmtId="0" fontId="83" fillId="0" borderId="53" xfId="39" applyFont="1" applyBorder="1" applyAlignment="1">
      <alignment vertical="center" wrapText="1"/>
    </xf>
    <xf numFmtId="3" fontId="83" fillId="0" borderId="49" xfId="38" applyNumberFormat="1" applyFont="1" applyBorder="1" applyAlignment="1">
      <alignment horizontal="right" vertical="center" wrapText="1"/>
    </xf>
    <xf numFmtId="3" fontId="83" fillId="0" borderId="43" xfId="38" applyNumberFormat="1" applyFont="1" applyBorder="1" applyAlignment="1">
      <alignment horizontal="right" vertical="center" wrapText="1"/>
    </xf>
    <xf numFmtId="3" fontId="83" fillId="0" borderId="44" xfId="38" applyNumberFormat="1" applyFont="1" applyBorder="1" applyAlignment="1">
      <alignment horizontal="right" vertical="center" wrapText="1"/>
    </xf>
    <xf numFmtId="3" fontId="83" fillId="0" borderId="45" xfId="38" applyNumberFormat="1" applyFont="1" applyBorder="1" applyAlignment="1">
      <alignment horizontal="right" vertical="center" wrapText="1"/>
    </xf>
    <xf numFmtId="3" fontId="83" fillId="0" borderId="24" xfId="38" applyNumberFormat="1" applyFont="1" applyFill="1" applyBorder="1" applyAlignment="1">
      <alignment horizontal="right" vertical="center" wrapText="1"/>
    </xf>
    <xf numFmtId="3" fontId="83" fillId="0" borderId="16" xfId="38" applyNumberFormat="1" applyFont="1" applyBorder="1" applyAlignment="1">
      <alignment horizontal="right" vertical="center" wrapText="1"/>
    </xf>
    <xf numFmtId="3" fontId="83" fillId="0" borderId="18" xfId="38" applyNumberFormat="1" applyFont="1" applyBorder="1" applyAlignment="1">
      <alignment horizontal="right" vertical="center" wrapText="1"/>
    </xf>
    <xf numFmtId="3" fontId="83" fillId="0" borderId="92" xfId="38" applyNumberFormat="1" applyFont="1" applyBorder="1" applyAlignment="1">
      <alignment horizontal="right" vertical="center" wrapText="1"/>
    </xf>
    <xf numFmtId="3" fontId="18" fillId="0" borderId="8" xfId="38" applyNumberFormat="1" applyFont="1" applyBorder="1" applyAlignment="1">
      <alignment horizontal="right" vertical="center" wrapText="1"/>
    </xf>
    <xf numFmtId="3" fontId="18" fillId="0" borderId="34" xfId="38" applyNumberFormat="1" applyFont="1" applyFill="1" applyBorder="1" applyAlignment="1">
      <alignment horizontal="right" vertical="center" wrapText="1"/>
    </xf>
    <xf numFmtId="3" fontId="18" fillId="0" borderId="101" xfId="38" applyNumberFormat="1" applyFont="1" applyBorder="1" applyAlignment="1">
      <alignment horizontal="right" vertical="center" wrapText="1"/>
    </xf>
    <xf numFmtId="3" fontId="18" fillId="0" borderId="1" xfId="38" applyNumberFormat="1" applyFont="1" applyBorder="1" applyAlignment="1">
      <alignment horizontal="right" vertical="center" wrapText="1"/>
    </xf>
    <xf numFmtId="3" fontId="18" fillId="0" borderId="89" xfId="38" applyNumberFormat="1" applyFont="1" applyBorder="1" applyAlignment="1">
      <alignment horizontal="right" vertical="center" wrapText="1"/>
    </xf>
    <xf numFmtId="3" fontId="18" fillId="0" borderId="32" xfId="38" applyNumberFormat="1" applyFont="1" applyBorder="1" applyAlignment="1">
      <alignment horizontal="right" vertical="center" wrapText="1"/>
    </xf>
    <xf numFmtId="3" fontId="18" fillId="0" borderId="33" xfId="38" applyNumberFormat="1" applyFont="1" applyBorder="1" applyAlignment="1">
      <alignment horizontal="right" vertical="center" wrapText="1"/>
    </xf>
    <xf numFmtId="0" fontId="83" fillId="0" borderId="38" xfId="39" applyFont="1" applyBorder="1" applyAlignment="1">
      <alignment vertical="center" wrapText="1"/>
    </xf>
    <xf numFmtId="3" fontId="12" fillId="0" borderId="53" xfId="38" applyNumberFormat="1" applyFont="1" applyFill="1" applyBorder="1" applyAlignment="1">
      <alignment vertical="center" wrapText="1"/>
    </xf>
    <xf numFmtId="3" fontId="12" fillId="0" borderId="43" xfId="38" applyNumberFormat="1" applyFont="1" applyFill="1" applyBorder="1" applyAlignment="1">
      <alignment vertical="center" wrapText="1"/>
    </xf>
    <xf numFmtId="3" fontId="12" fillId="0" borderId="44" xfId="38" applyNumberFormat="1" applyFont="1" applyFill="1" applyBorder="1" applyAlignment="1">
      <alignment vertical="center" wrapText="1"/>
    </xf>
    <xf numFmtId="3" fontId="12" fillId="0" borderId="48" xfId="38" applyNumberFormat="1" applyFont="1" applyFill="1" applyBorder="1" applyAlignment="1">
      <alignment vertical="center" wrapText="1"/>
    </xf>
    <xf numFmtId="0" fontId="83" fillId="0" borderId="54" xfId="39" applyFont="1" applyFill="1" applyBorder="1"/>
    <xf numFmtId="169" fontId="12" fillId="0" borderId="26" xfId="37" applyNumberFormat="1" applyFont="1" applyBorder="1" applyAlignment="1">
      <alignment horizontal="right" vertical="center" wrapText="1"/>
    </xf>
    <xf numFmtId="169" fontId="12" fillId="0" borderId="23" xfId="37" applyNumberFormat="1" applyFont="1" applyBorder="1" applyAlignment="1">
      <alignment horizontal="right" vertical="center" wrapText="1"/>
    </xf>
    <xf numFmtId="169" fontId="12" fillId="0" borderId="24" xfId="37" applyNumberFormat="1" applyFont="1" applyBorder="1" applyAlignment="1">
      <alignment horizontal="right" vertical="center" wrapText="1"/>
    </xf>
    <xf numFmtId="169" fontId="12" fillId="0" borderId="22" xfId="37" applyNumberFormat="1" applyFont="1" applyBorder="1" applyAlignment="1">
      <alignment horizontal="right" vertical="center" wrapText="1"/>
    </xf>
    <xf numFmtId="0" fontId="83" fillId="0" borderId="51" xfId="39" applyFont="1" applyBorder="1" applyAlignment="1">
      <alignment vertical="center" wrapText="1"/>
    </xf>
    <xf numFmtId="169" fontId="83" fillId="0" borderId="51" xfId="37" applyNumberFormat="1" applyFont="1" applyBorder="1" applyAlignment="1">
      <alignment wrapText="1"/>
    </xf>
    <xf numFmtId="169" fontId="83" fillId="0" borderId="34" xfId="37" applyNumberFormat="1" applyFont="1" applyBorder="1" applyAlignment="1">
      <alignment horizontal="right" vertical="center" wrapText="1"/>
    </xf>
    <xf numFmtId="169" fontId="83" fillId="0" borderId="56" xfId="37" applyNumberFormat="1" applyFont="1" applyBorder="1" applyAlignment="1">
      <alignment horizontal="right" vertical="center" wrapText="1"/>
    </xf>
    <xf numFmtId="169" fontId="83" fillId="0" borderId="33" xfId="37" applyNumberFormat="1" applyFont="1" applyBorder="1" applyAlignment="1">
      <alignment horizontal="right" vertical="center" wrapText="1"/>
    </xf>
    <xf numFmtId="169" fontId="83" fillId="0" borderId="58" xfId="37" applyNumberFormat="1" applyFont="1" applyBorder="1" applyAlignment="1">
      <alignment horizontal="right" vertical="center" wrapText="1"/>
    </xf>
    <xf numFmtId="10" fontId="83" fillId="0" borderId="35" xfId="37" applyNumberFormat="1" applyFont="1" applyBorder="1" applyAlignment="1">
      <alignment horizontal="right" vertical="center" wrapText="1"/>
    </xf>
    <xf numFmtId="169" fontId="83" fillId="0" borderId="35" xfId="37" applyNumberFormat="1" applyFont="1" applyBorder="1" applyAlignment="1">
      <alignment horizontal="right" vertical="center" wrapText="1"/>
    </xf>
    <xf numFmtId="3" fontId="83" fillId="0" borderId="0" xfId="39" applyNumberFormat="1" applyFont="1" applyFill="1"/>
    <xf numFmtId="169" fontId="83" fillId="0" borderId="0" xfId="39" applyNumberFormat="1" applyFont="1" applyFill="1"/>
    <xf numFmtId="169" fontId="83" fillId="0" borderId="0" xfId="39" applyNumberFormat="1" applyFont="1" applyFill="1" applyBorder="1"/>
    <xf numFmtId="169" fontId="83" fillId="0" borderId="0" xfId="40" applyNumberFormat="1" applyFont="1" applyFill="1"/>
    <xf numFmtId="3" fontId="83" fillId="0" borderId="0" xfId="39" applyNumberFormat="1" applyFont="1" applyFill="1" applyBorder="1"/>
    <xf numFmtId="169" fontId="83" fillId="0" borderId="0" xfId="1297" applyNumberFormat="1" applyFont="1" applyFill="1" applyBorder="1"/>
    <xf numFmtId="0" fontId="83" fillId="0" borderId="0" xfId="39" applyFont="1" applyFill="1" applyBorder="1"/>
    <xf numFmtId="3" fontId="82" fillId="0" borderId="0" xfId="37" applyNumberFormat="1" applyFont="1" applyFill="1" applyBorder="1" applyAlignment="1">
      <alignment horizontal="center" wrapText="1"/>
    </xf>
    <xf numFmtId="181" fontId="13" fillId="2" borderId="10" xfId="38" applyNumberFormat="1" applyFont="1" applyFill="1" applyBorder="1" applyAlignment="1">
      <alignment horizontal="center" vertical="center" wrapText="1"/>
    </xf>
    <xf numFmtId="181" fontId="13" fillId="2" borderId="15" xfId="38" applyNumberFormat="1" applyFont="1" applyFill="1" applyBorder="1" applyAlignment="1">
      <alignment horizontal="center" vertical="center" wrapText="1"/>
    </xf>
    <xf numFmtId="181" fontId="13" fillId="2" borderId="31" xfId="38" applyNumberFormat="1" applyFont="1" applyFill="1" applyBorder="1" applyAlignment="1">
      <alignment horizontal="center" vertical="center" wrapText="1"/>
    </xf>
    <xf numFmtId="181" fontId="13" fillId="2" borderId="7" xfId="38" applyNumberFormat="1" applyFont="1" applyFill="1" applyBorder="1" applyAlignment="1">
      <alignment horizontal="center" vertical="center" wrapText="1"/>
    </xf>
    <xf numFmtId="181" fontId="13" fillId="2" borderId="86" xfId="38" applyNumberFormat="1" applyFont="1" applyFill="1" applyBorder="1" applyAlignment="1">
      <alignment horizontal="center" vertical="center" wrapText="1"/>
    </xf>
    <xf numFmtId="181" fontId="13" fillId="2" borderId="14" xfId="38" applyNumberFormat="1" applyFont="1" applyFill="1" applyBorder="1" applyAlignment="1">
      <alignment horizontal="center" vertical="center" wrapText="1"/>
    </xf>
    <xf numFmtId="181" fontId="13" fillId="2" borderId="9" xfId="38" applyNumberFormat="1" applyFont="1" applyFill="1" applyBorder="1" applyAlignment="1">
      <alignment horizontal="center" vertical="center" wrapText="1"/>
    </xf>
    <xf numFmtId="3" fontId="83" fillId="0" borderId="2" xfId="38" applyNumberFormat="1" applyFont="1" applyBorder="1" applyAlignment="1">
      <alignment horizontal="right" vertical="center" wrapText="1"/>
    </xf>
    <xf numFmtId="3" fontId="83" fillId="0" borderId="88" xfId="38" applyNumberFormat="1" applyFont="1" applyBorder="1" applyAlignment="1">
      <alignment horizontal="right" vertical="center" wrapText="1"/>
    </xf>
    <xf numFmtId="3" fontId="83" fillId="0" borderId="41" xfId="38" applyNumberFormat="1" applyFont="1" applyBorder="1" applyAlignment="1">
      <alignment horizontal="right" vertical="center" wrapText="1"/>
    </xf>
    <xf numFmtId="3" fontId="83" fillId="0" borderId="93" xfId="38" applyNumberFormat="1" applyFont="1" applyBorder="1" applyAlignment="1">
      <alignment horizontal="right" vertical="center" wrapText="1"/>
    </xf>
    <xf numFmtId="3" fontId="83" fillId="0" borderId="54" xfId="38" applyNumberFormat="1" applyFont="1" applyBorder="1" applyAlignment="1">
      <alignment horizontal="right" vertical="center" wrapText="1"/>
    </xf>
    <xf numFmtId="3" fontId="83" fillId="0" borderId="32" xfId="38" applyNumberFormat="1" applyFont="1" applyBorder="1" applyAlignment="1">
      <alignment horizontal="right" vertical="center" wrapText="1"/>
    </xf>
    <xf numFmtId="3" fontId="83" fillId="0" borderId="35" xfId="38" applyNumberFormat="1" applyFont="1" applyBorder="1" applyAlignment="1">
      <alignment horizontal="right" vertical="center" wrapText="1"/>
    </xf>
    <xf numFmtId="3" fontId="83" fillId="0" borderId="33" xfId="38" applyNumberFormat="1" applyFont="1" applyBorder="1" applyAlignment="1">
      <alignment horizontal="right" vertical="center" wrapText="1"/>
    </xf>
    <xf numFmtId="3" fontId="83" fillId="0" borderId="56" xfId="38" applyNumberFormat="1" applyFont="1" applyBorder="1" applyAlignment="1">
      <alignment horizontal="right" vertical="center" wrapText="1"/>
    </xf>
    <xf numFmtId="3" fontId="83" fillId="0" borderId="14" xfId="38" applyNumberFormat="1" applyFont="1" applyBorder="1" applyAlignment="1">
      <alignment horizontal="right" vertical="center" wrapText="1"/>
    </xf>
    <xf numFmtId="3" fontId="83" fillId="0" borderId="9" xfId="38" applyNumberFormat="1" applyFont="1" applyBorder="1" applyAlignment="1">
      <alignment horizontal="right" vertical="center" wrapText="1"/>
    </xf>
    <xf numFmtId="3" fontId="83" fillId="0" borderId="91" xfId="38" applyNumberFormat="1" applyFont="1" applyBorder="1" applyAlignment="1">
      <alignment horizontal="right" vertical="center" wrapText="1"/>
    </xf>
    <xf numFmtId="3" fontId="18" fillId="0" borderId="13" xfId="38" applyNumberFormat="1" applyFont="1" applyBorder="1" applyAlignment="1">
      <alignment horizontal="right" vertical="center" wrapText="1"/>
    </xf>
    <xf numFmtId="3" fontId="18" fillId="0" borderId="10" xfId="38" applyNumberFormat="1" applyFont="1" applyBorder="1" applyAlignment="1">
      <alignment horizontal="right" vertical="center" wrapText="1"/>
    </xf>
    <xf numFmtId="3" fontId="18" fillId="0" borderId="15" xfId="38" applyNumberFormat="1" applyFont="1" applyBorder="1" applyAlignment="1">
      <alignment horizontal="right" vertical="center" wrapText="1"/>
    </xf>
    <xf numFmtId="3" fontId="18" fillId="0" borderId="7" xfId="38" applyNumberFormat="1" applyFont="1" applyBorder="1" applyAlignment="1">
      <alignment horizontal="right" vertical="center" wrapText="1"/>
    </xf>
    <xf numFmtId="3" fontId="18" fillId="0" borderId="11" xfId="38" applyNumberFormat="1" applyFont="1" applyBorder="1" applyAlignment="1">
      <alignment horizontal="right" vertical="center" wrapText="1"/>
    </xf>
    <xf numFmtId="3" fontId="18" fillId="0" borderId="31" xfId="38" applyNumberFormat="1" applyFont="1" applyBorder="1" applyAlignment="1">
      <alignment horizontal="right" vertical="center" wrapText="1"/>
    </xf>
    <xf numFmtId="3" fontId="18" fillId="0" borderId="9" xfId="38" applyNumberFormat="1" applyFont="1" applyBorder="1" applyAlignment="1">
      <alignment horizontal="right" vertical="center" wrapText="1"/>
    </xf>
    <xf numFmtId="3" fontId="18" fillId="0" borderId="86" xfId="38" applyNumberFormat="1" applyFont="1" applyBorder="1" applyAlignment="1">
      <alignment horizontal="right" vertical="center" wrapText="1"/>
    </xf>
    <xf numFmtId="3" fontId="83" fillId="0" borderId="53" xfId="39" applyNumberFormat="1" applyFont="1" applyBorder="1" applyAlignment="1">
      <alignment vertical="center"/>
    </xf>
    <xf numFmtId="3" fontId="83" fillId="0" borderId="88" xfId="39" applyNumberFormat="1" applyFont="1" applyBorder="1" applyAlignment="1">
      <alignment vertical="center"/>
    </xf>
    <xf numFmtId="3" fontId="83" fillId="0" borderId="18" xfId="39" applyNumberFormat="1" applyFont="1" applyBorder="1" applyAlignment="1">
      <alignment vertical="center"/>
    </xf>
    <xf numFmtId="3" fontId="83" fillId="0" borderId="17" xfId="39" applyNumberFormat="1" applyFont="1" applyBorder="1" applyAlignment="1">
      <alignment vertical="center"/>
    </xf>
    <xf numFmtId="3" fontId="83" fillId="0" borderId="84" xfId="39" applyNumberFormat="1" applyFont="1" applyBorder="1" applyAlignment="1">
      <alignment vertical="center"/>
    </xf>
    <xf numFmtId="3" fontId="83" fillId="0" borderId="85" xfId="39" applyNumberFormat="1" applyFont="1" applyBorder="1" applyAlignment="1">
      <alignment vertical="center"/>
    </xf>
    <xf numFmtId="3" fontId="83" fillId="0" borderId="44" xfId="39" applyNumberFormat="1" applyFont="1" applyBorder="1" applyAlignment="1">
      <alignment vertical="center"/>
    </xf>
    <xf numFmtId="3" fontId="83" fillId="0" borderId="50" xfId="39" applyNumberFormat="1" applyFont="1" applyBorder="1" applyAlignment="1">
      <alignment vertical="center"/>
    </xf>
    <xf numFmtId="3" fontId="83" fillId="0" borderId="43" xfId="40" applyNumberFormat="1" applyFont="1" applyBorder="1" applyAlignment="1">
      <alignment vertical="center"/>
    </xf>
    <xf numFmtId="3" fontId="83" fillId="0" borderId="43" xfId="39" applyNumberFormat="1" applyFont="1" applyBorder="1" applyAlignment="1">
      <alignment vertical="center"/>
    </xf>
    <xf numFmtId="0" fontId="83" fillId="0" borderId="54" xfId="39" applyFont="1" applyBorder="1"/>
    <xf numFmtId="3" fontId="83" fillId="0" borderId="26" xfId="39" applyNumberFormat="1" applyFont="1" applyBorder="1" applyAlignment="1">
      <alignment vertical="center"/>
    </xf>
    <xf numFmtId="3" fontId="83" fillId="0" borderId="42" xfId="39" applyNumberFormat="1" applyFont="1" applyBorder="1" applyAlignment="1">
      <alignment vertical="center"/>
    </xf>
    <xf numFmtId="3" fontId="83" fillId="0" borderId="23" xfId="39" applyNumberFormat="1" applyFont="1" applyBorder="1" applyAlignment="1">
      <alignment vertical="center"/>
    </xf>
    <xf numFmtId="3" fontId="83" fillId="0" borderId="46" xfId="39" applyNumberFormat="1" applyFont="1" applyBorder="1" applyAlignment="1">
      <alignment vertical="center"/>
    </xf>
    <xf numFmtId="3" fontId="83" fillId="0" borderId="22" xfId="39" applyNumberFormat="1" applyFont="1" applyBorder="1" applyAlignment="1">
      <alignment vertical="center"/>
    </xf>
    <xf numFmtId="3" fontId="83" fillId="0" borderId="23" xfId="40" applyNumberFormat="1" applyFont="1" applyBorder="1" applyAlignment="1">
      <alignment vertical="center"/>
    </xf>
    <xf numFmtId="3" fontId="83" fillId="0" borderId="51" xfId="39" applyNumberFormat="1" applyFont="1" applyBorder="1" applyAlignment="1">
      <alignment vertical="center"/>
    </xf>
    <xf numFmtId="3" fontId="83" fillId="0" borderId="56" xfId="39" applyNumberFormat="1" applyFont="1" applyBorder="1" applyAlignment="1">
      <alignment vertical="center"/>
    </xf>
    <xf numFmtId="3" fontId="83" fillId="0" borderId="35" xfId="39" applyNumberFormat="1" applyFont="1" applyBorder="1" applyAlignment="1">
      <alignment vertical="center"/>
    </xf>
    <xf numFmtId="3" fontId="83" fillId="0" borderId="33" xfId="39" applyNumberFormat="1" applyFont="1" applyBorder="1" applyAlignment="1">
      <alignment vertical="center"/>
    </xf>
    <xf numFmtId="3" fontId="83" fillId="0" borderId="34" xfId="40" applyNumberFormat="1" applyFont="1" applyBorder="1" applyAlignment="1">
      <alignment vertical="center"/>
    </xf>
    <xf numFmtId="3" fontId="83" fillId="0" borderId="58" xfId="39" applyNumberFormat="1" applyFont="1" applyBorder="1" applyAlignment="1">
      <alignment vertical="center"/>
    </xf>
    <xf numFmtId="3" fontId="83" fillId="0" borderId="34" xfId="39" applyNumberFormat="1" applyFont="1" applyBorder="1" applyAlignment="1">
      <alignment vertical="center"/>
    </xf>
    <xf numFmtId="3" fontId="18" fillId="0" borderId="57" xfId="39" applyNumberFormat="1" applyFont="1" applyBorder="1" applyAlignment="1">
      <alignment vertical="center"/>
    </xf>
    <xf numFmtId="3" fontId="13" fillId="0" borderId="11" xfId="39" applyNumberFormat="1" applyFont="1" applyBorder="1" applyAlignment="1">
      <alignment horizontal="right" vertical="center"/>
    </xf>
    <xf numFmtId="3" fontId="13" fillId="0" borderId="15" xfId="39" applyNumberFormat="1" applyFont="1" applyBorder="1" applyAlignment="1">
      <alignment horizontal="right" vertical="center"/>
    </xf>
    <xf numFmtId="3" fontId="13" fillId="0" borderId="10" xfId="39" applyNumberFormat="1" applyFont="1" applyBorder="1" applyAlignment="1">
      <alignment horizontal="right" vertical="center"/>
    </xf>
    <xf numFmtId="3" fontId="13" fillId="0" borderId="31" xfId="39" applyNumberFormat="1" applyFont="1" applyBorder="1" applyAlignment="1">
      <alignment horizontal="right" vertical="center"/>
    </xf>
    <xf numFmtId="3" fontId="18" fillId="0" borderId="1" xfId="39" applyNumberFormat="1" applyFont="1" applyBorder="1" applyAlignment="1">
      <alignment horizontal="right" vertical="center"/>
    </xf>
    <xf numFmtId="3" fontId="18" fillId="0" borderId="12" xfId="39" applyNumberFormat="1" applyFont="1" applyBorder="1" applyAlignment="1">
      <alignment horizontal="right" vertical="center"/>
    </xf>
    <xf numFmtId="3" fontId="18" fillId="0" borderId="31" xfId="39" applyNumberFormat="1" applyFont="1" applyBorder="1" applyAlignment="1">
      <alignment horizontal="right" vertical="center"/>
    </xf>
    <xf numFmtId="3" fontId="18" fillId="0" borderId="8" xfId="39" applyNumberFormat="1" applyFont="1" applyBorder="1" applyAlignment="1">
      <alignment horizontal="right" vertical="center"/>
    </xf>
    <xf numFmtId="3" fontId="18" fillId="0" borderId="15" xfId="39" applyNumberFormat="1" applyFont="1" applyBorder="1" applyAlignment="1">
      <alignment horizontal="right" vertical="center"/>
    </xf>
    <xf numFmtId="3" fontId="18" fillId="0" borderId="101" xfId="39" applyNumberFormat="1" applyFont="1" applyBorder="1" applyAlignment="1">
      <alignment horizontal="right" vertical="center"/>
    </xf>
    <xf numFmtId="3" fontId="18" fillId="0" borderId="10" xfId="39" applyNumberFormat="1" applyFont="1" applyBorder="1" applyAlignment="1">
      <alignment horizontal="right" vertical="center"/>
    </xf>
    <xf numFmtId="169" fontId="83" fillId="0" borderId="0" xfId="39" applyNumberFormat="1" applyFont="1" applyBorder="1"/>
    <xf numFmtId="3" fontId="83" fillId="0" borderId="0" xfId="40" applyNumberFormat="1" applyFont="1"/>
    <xf numFmtId="3" fontId="83" fillId="0" borderId="0" xfId="40" applyNumberFormat="1" applyFont="1" applyFill="1"/>
    <xf numFmtId="3" fontId="83" fillId="0" borderId="0" xfId="40" applyNumberFormat="1" applyFont="1" applyFill="1" applyBorder="1"/>
    <xf numFmtId="3" fontId="83" fillId="0" borderId="0" xfId="39" applyNumberFormat="1" applyFont="1" applyFill="1" applyAlignment="1"/>
    <xf numFmtId="0" fontId="83" fillId="0" borderId="1" xfId="39" applyFont="1" applyBorder="1"/>
    <xf numFmtId="0" fontId="18" fillId="0" borderId="1" xfId="39" applyFont="1" applyFill="1" applyBorder="1" applyAlignment="1">
      <alignment vertical="center" wrapText="1"/>
    </xf>
    <xf numFmtId="0" fontId="18" fillId="0" borderId="86" xfId="39" applyFont="1" applyBorder="1" applyAlignment="1">
      <alignment horizontal="center" vertical="center" wrapText="1"/>
    </xf>
    <xf numFmtId="0" fontId="18" fillId="0" borderId="14" xfId="39" applyFont="1" applyBorder="1" applyAlignment="1">
      <alignment horizontal="center" vertical="center" wrapText="1"/>
    </xf>
    <xf numFmtId="0" fontId="18" fillId="0" borderId="87" xfId="39" applyFont="1" applyBorder="1" applyAlignment="1">
      <alignment horizontal="center" vertical="center" wrapText="1"/>
    </xf>
    <xf numFmtId="0" fontId="18" fillId="0" borderId="89" xfId="39" applyFont="1" applyBorder="1" applyAlignment="1">
      <alignment horizontal="center" vertical="center" wrapText="1"/>
    </xf>
    <xf numFmtId="169" fontId="83" fillId="0" borderId="17" xfId="39" applyNumberFormat="1" applyFont="1" applyBorder="1" applyAlignment="1">
      <alignment horizontal="center" vertical="center"/>
    </xf>
    <xf numFmtId="169" fontId="83" fillId="0" borderId="18" xfId="39" applyNumberFormat="1" applyFont="1" applyFill="1" applyBorder="1" applyAlignment="1">
      <alignment horizontal="center" vertical="center" wrapText="1"/>
    </xf>
    <xf numFmtId="169" fontId="18" fillId="0" borderId="92" xfId="39" applyNumberFormat="1" applyFont="1" applyFill="1" applyBorder="1" applyAlignment="1">
      <alignment horizontal="center" vertical="center" wrapText="1"/>
    </xf>
    <xf numFmtId="169" fontId="18" fillId="0" borderId="93" xfId="39" applyNumberFormat="1" applyFont="1" applyFill="1" applyBorder="1" applyAlignment="1">
      <alignment horizontal="center" vertical="center" wrapText="1"/>
    </xf>
    <xf numFmtId="0" fontId="18" fillId="0" borderId="46" xfId="39" applyFont="1" applyBorder="1" applyAlignment="1">
      <alignment horizontal="center" vertical="center" wrapText="1"/>
    </xf>
    <xf numFmtId="169" fontId="83" fillId="0" borderId="23" xfId="39" applyNumberFormat="1" applyFont="1" applyBorder="1" applyAlignment="1">
      <alignment horizontal="center" vertical="center"/>
    </xf>
    <xf numFmtId="169" fontId="83" fillId="0" borderId="24" xfId="39" applyNumberFormat="1" applyFont="1" applyBorder="1" applyAlignment="1">
      <alignment horizontal="center" vertical="center"/>
    </xf>
    <xf numFmtId="0" fontId="18" fillId="0" borderId="47" xfId="39" applyFont="1" applyFill="1" applyBorder="1" applyAlignment="1">
      <alignment horizontal="center" vertical="center" wrapText="1"/>
    </xf>
    <xf numFmtId="169" fontId="83" fillId="0" borderId="34" xfId="39" applyNumberFormat="1" applyFont="1" applyBorder="1" applyAlignment="1">
      <alignment horizontal="center" vertical="center"/>
    </xf>
    <xf numFmtId="169" fontId="83" fillId="0" borderId="35" xfId="39" applyNumberFormat="1" applyFont="1" applyBorder="1" applyAlignment="1">
      <alignment horizontal="center" vertical="center"/>
    </xf>
    <xf numFmtId="0" fontId="18" fillId="0" borderId="45" xfId="39" applyFont="1" applyFill="1" applyBorder="1" applyAlignment="1">
      <alignment horizontal="center" vertical="center" wrapText="1"/>
    </xf>
    <xf numFmtId="169" fontId="18" fillId="0" borderId="52" xfId="39" applyNumberFormat="1" applyFont="1" applyBorder="1" applyAlignment="1">
      <alignment horizontal="center" vertical="center"/>
    </xf>
    <xf numFmtId="169" fontId="18" fillId="0" borderId="45" xfId="39" applyNumberFormat="1" applyFont="1" applyBorder="1" applyAlignment="1">
      <alignment horizontal="center" vertical="center"/>
    </xf>
    <xf numFmtId="0" fontId="18" fillId="0" borderId="46" xfId="39" applyFont="1" applyFill="1" applyBorder="1" applyAlignment="1">
      <alignment horizontal="center" vertical="center" wrapText="1"/>
    </xf>
    <xf numFmtId="169" fontId="83" fillId="0" borderId="24" xfId="39" applyNumberFormat="1" applyFont="1" applyBorder="1" applyAlignment="1">
      <alignment horizontal="center" vertical="center" wrapText="1"/>
    </xf>
    <xf numFmtId="169" fontId="18" fillId="0" borderId="19" xfId="39" applyNumberFormat="1" applyFont="1" applyBorder="1" applyAlignment="1">
      <alignment horizontal="center" vertical="center"/>
    </xf>
    <xf numFmtId="169" fontId="18" fillId="0" borderId="84" xfId="39" applyNumberFormat="1" applyFont="1" applyBorder="1" applyAlignment="1">
      <alignment horizontal="center" vertical="center"/>
    </xf>
    <xf numFmtId="0" fontId="18" fillId="0" borderId="58" xfId="39" applyFont="1" applyFill="1" applyBorder="1" applyAlignment="1">
      <alignment horizontal="center" vertical="center" wrapText="1"/>
    </xf>
    <xf numFmtId="169" fontId="83" fillId="0" borderId="35" xfId="39" applyNumberFormat="1" applyFont="1" applyBorder="1" applyAlignment="1">
      <alignment horizontal="center" vertical="center" wrapText="1"/>
    </xf>
    <xf numFmtId="169" fontId="18" fillId="0" borderId="87" xfId="39" applyNumberFormat="1" applyFont="1" applyBorder="1" applyAlignment="1">
      <alignment horizontal="center" vertical="center"/>
    </xf>
    <xf numFmtId="169" fontId="18" fillId="0" borderId="89" xfId="39" applyNumberFormat="1" applyFont="1" applyBorder="1" applyAlignment="1">
      <alignment horizontal="center" vertical="center"/>
    </xf>
    <xf numFmtId="0" fontId="18" fillId="0" borderId="84" xfId="39" applyFont="1" applyFill="1" applyBorder="1" applyAlignment="1">
      <alignment horizontal="center" vertical="center" wrapText="1"/>
    </xf>
    <xf numFmtId="169" fontId="83" fillId="0" borderId="18" xfId="39" applyNumberFormat="1" applyFont="1" applyBorder="1" applyAlignment="1">
      <alignment horizontal="center" vertical="center" wrapText="1"/>
    </xf>
    <xf numFmtId="0" fontId="18" fillId="0" borderId="58" xfId="39" applyFont="1" applyBorder="1" applyAlignment="1">
      <alignment horizontal="center" vertical="center" wrapText="1"/>
    </xf>
    <xf numFmtId="0" fontId="18" fillId="0" borderId="0" xfId="39" applyFont="1" applyBorder="1" applyAlignment="1">
      <alignment vertical="center" wrapText="1"/>
    </xf>
    <xf numFmtId="0" fontId="83" fillId="0" borderId="0" xfId="39" applyFont="1" applyBorder="1" applyAlignment="1">
      <alignment horizontal="center" vertical="center" wrapText="1"/>
    </xf>
    <xf numFmtId="169" fontId="18" fillId="0" borderId="0" xfId="39" applyNumberFormat="1" applyFont="1" applyBorder="1" applyAlignment="1">
      <alignment horizontal="center" vertical="center"/>
    </xf>
    <xf numFmtId="169" fontId="18" fillId="0" borderId="0" xfId="39" applyNumberFormat="1" applyFont="1" applyBorder="1" applyAlignment="1">
      <alignment vertical="center" wrapText="1"/>
    </xf>
    <xf numFmtId="169" fontId="18" fillId="0" borderId="0" xfId="39" applyNumberFormat="1" applyFont="1" applyBorder="1" applyAlignment="1">
      <alignment horizontal="center" vertical="center" wrapText="1"/>
    </xf>
    <xf numFmtId="0" fontId="90" fillId="0" borderId="101" xfId="39" applyFont="1" applyBorder="1" applyAlignment="1">
      <alignment horizontal="center" vertical="center" wrapText="1"/>
    </xf>
    <xf numFmtId="0" fontId="90" fillId="0" borderId="14" xfId="39" applyFont="1" applyBorder="1" applyAlignment="1">
      <alignment horizontal="center" vertical="center" wrapText="1"/>
    </xf>
    <xf numFmtId="0" fontId="90" fillId="0" borderId="89" xfId="39" applyFont="1" applyBorder="1" applyAlignment="1">
      <alignment horizontal="center" vertical="center" wrapText="1"/>
    </xf>
    <xf numFmtId="169" fontId="91" fillId="0" borderId="88" xfId="39" applyNumberFormat="1" applyFont="1" applyBorder="1" applyAlignment="1">
      <alignment horizontal="center" vertical="center"/>
    </xf>
    <xf numFmtId="169" fontId="91" fillId="0" borderId="18" xfId="39" applyNumberFormat="1" applyFont="1" applyBorder="1" applyAlignment="1">
      <alignment horizontal="center" vertical="center"/>
    </xf>
    <xf numFmtId="169" fontId="91" fillId="0" borderId="84" xfId="39" applyNumberFormat="1" applyFont="1" applyBorder="1" applyAlignment="1">
      <alignment horizontal="center" vertical="center"/>
    </xf>
    <xf numFmtId="0" fontId="90" fillId="0" borderId="46" xfId="39" applyFont="1" applyBorder="1" applyAlignment="1">
      <alignment horizontal="center" vertical="center" wrapText="1"/>
    </xf>
    <xf numFmtId="169" fontId="91" fillId="0" borderId="23" xfId="39" applyNumberFormat="1" applyFont="1" applyBorder="1" applyAlignment="1">
      <alignment horizontal="center" vertical="center"/>
    </xf>
    <xf numFmtId="169" fontId="91" fillId="0" borderId="24" xfId="39" applyNumberFormat="1" applyFont="1" applyBorder="1" applyAlignment="1">
      <alignment horizontal="center" vertical="center"/>
    </xf>
    <xf numFmtId="169" fontId="91" fillId="0" borderId="25" xfId="39" applyNumberFormat="1" applyFont="1" applyBorder="1" applyAlignment="1">
      <alignment horizontal="center" vertical="center"/>
    </xf>
    <xf numFmtId="169" fontId="91" fillId="0" borderId="46" xfId="39" applyNumberFormat="1" applyFont="1" applyBorder="1" applyAlignment="1">
      <alignment horizontal="center" vertical="center"/>
    </xf>
    <xf numFmtId="0" fontId="90" fillId="0" borderId="47" xfId="39" applyFont="1" applyBorder="1" applyAlignment="1">
      <alignment horizontal="center" vertical="center" wrapText="1"/>
    </xf>
    <xf numFmtId="169" fontId="91" fillId="0" borderId="28" xfId="39" applyNumberFormat="1" applyFont="1" applyBorder="1" applyAlignment="1">
      <alignment horizontal="center" vertical="center"/>
    </xf>
    <xf numFmtId="169" fontId="91" fillId="0" borderId="29" xfId="39" applyNumberFormat="1" applyFont="1" applyBorder="1" applyAlignment="1">
      <alignment horizontal="center" vertical="center"/>
    </xf>
    <xf numFmtId="169" fontId="91" fillId="0" borderId="94" xfId="39" applyNumberFormat="1" applyFont="1" applyBorder="1" applyAlignment="1">
      <alignment horizontal="center" vertical="center"/>
    </xf>
    <xf numFmtId="169" fontId="91" fillId="0" borderId="47" xfId="39" applyNumberFormat="1" applyFont="1" applyBorder="1" applyAlignment="1">
      <alignment horizontal="center" vertical="center"/>
    </xf>
    <xf numFmtId="169" fontId="90" fillId="0" borderId="28" xfId="39" applyNumberFormat="1" applyFont="1" applyBorder="1" applyAlignment="1">
      <alignment horizontal="center" vertical="center"/>
    </xf>
    <xf numFmtId="169" fontId="90" fillId="0" borderId="99" xfId="39" applyNumberFormat="1" applyFont="1" applyBorder="1" applyAlignment="1">
      <alignment horizontal="center" vertical="center"/>
    </xf>
    <xf numFmtId="169" fontId="90" fillId="0" borderId="95" xfId="39" applyNumberFormat="1" applyFont="1" applyBorder="1" applyAlignment="1">
      <alignment horizontal="center" vertical="center"/>
    </xf>
    <xf numFmtId="169" fontId="90" fillId="0" borderId="27" xfId="39" applyNumberFormat="1" applyFont="1" applyBorder="1" applyAlignment="1">
      <alignment horizontal="center" vertical="center"/>
    </xf>
    <xf numFmtId="169" fontId="90" fillId="0" borderId="35" xfId="39" applyNumberFormat="1" applyFont="1" applyBorder="1" applyAlignment="1">
      <alignment horizontal="center" vertical="center"/>
    </xf>
    <xf numFmtId="169" fontId="90" fillId="0" borderId="58" xfId="39" applyNumberFormat="1" applyFont="1" applyBorder="1" applyAlignment="1">
      <alignment horizontal="center" vertical="center"/>
    </xf>
    <xf numFmtId="0" fontId="90" fillId="0" borderId="45" xfId="39" applyFont="1" applyBorder="1" applyAlignment="1">
      <alignment horizontal="center" vertical="center" wrapText="1"/>
    </xf>
    <xf numFmtId="169" fontId="91" fillId="0" borderId="43" xfId="39" applyNumberFormat="1" applyFont="1" applyBorder="1" applyAlignment="1">
      <alignment horizontal="center" vertical="center"/>
    </xf>
    <xf numFmtId="169" fontId="91" fillId="0" borderId="44" xfId="39" applyNumberFormat="1" applyFont="1" applyBorder="1" applyAlignment="1">
      <alignment horizontal="center" vertical="center"/>
    </xf>
    <xf numFmtId="169" fontId="91" fillId="0" borderId="52" xfId="39" applyNumberFormat="1" applyFont="1" applyBorder="1" applyAlignment="1">
      <alignment horizontal="center" vertical="center"/>
    </xf>
    <xf numFmtId="169" fontId="91" fillId="0" borderId="45" xfId="39" applyNumberFormat="1" applyFont="1" applyBorder="1" applyAlignment="1">
      <alignment horizontal="center" vertical="center"/>
    </xf>
    <xf numFmtId="169" fontId="91" fillId="0" borderId="23" xfId="39" applyNumberFormat="1" applyFont="1" applyFill="1" applyBorder="1" applyAlignment="1">
      <alignment horizontal="center" vertical="center"/>
    </xf>
    <xf numFmtId="169" fontId="91" fillId="0" borderId="24" xfId="39" applyNumberFormat="1" applyFont="1" applyFill="1" applyBorder="1" applyAlignment="1">
      <alignment horizontal="center" vertical="center"/>
    </xf>
    <xf numFmtId="169" fontId="91" fillId="0" borderId="25" xfId="39" applyNumberFormat="1" applyFont="1" applyFill="1" applyBorder="1" applyAlignment="1">
      <alignment horizontal="center" vertical="center"/>
    </xf>
    <xf numFmtId="169" fontId="91" fillId="0" borderId="46" xfId="39" applyNumberFormat="1" applyFont="1" applyFill="1" applyBorder="1" applyAlignment="1">
      <alignment horizontal="center" vertical="center"/>
    </xf>
    <xf numFmtId="0" fontId="90" fillId="0" borderId="58" xfId="39" applyFont="1" applyBorder="1" applyAlignment="1">
      <alignment horizontal="center" vertical="center" wrapText="1"/>
    </xf>
    <xf numFmtId="169" fontId="90" fillId="0" borderId="32" xfId="39" applyNumberFormat="1" applyFont="1" applyBorder="1" applyAlignment="1">
      <alignment horizontal="center" vertical="center"/>
    </xf>
    <xf numFmtId="169" fontId="90" fillId="0" borderId="56" xfId="39" applyNumberFormat="1" applyFont="1" applyBorder="1" applyAlignment="1">
      <alignment horizontal="center" vertical="center"/>
    </xf>
    <xf numFmtId="169" fontId="90" fillId="0" borderId="34" xfId="39" applyNumberFormat="1" applyFont="1" applyBorder="1" applyAlignment="1">
      <alignment horizontal="center" vertical="center"/>
    </xf>
    <xf numFmtId="169" fontId="90" fillId="0" borderId="33" xfId="39" applyNumberFormat="1" applyFont="1" applyBorder="1" applyAlignment="1">
      <alignment horizontal="center" vertical="center"/>
    </xf>
    <xf numFmtId="0" fontId="90" fillId="0" borderId="84" xfId="39" applyFont="1" applyBorder="1" applyAlignment="1">
      <alignment horizontal="center" vertical="center" wrapText="1"/>
    </xf>
    <xf numFmtId="169" fontId="91" fillId="0" borderId="17" xfId="39" applyNumberFormat="1" applyFont="1" applyBorder="1" applyAlignment="1">
      <alignment horizontal="center" vertical="center"/>
    </xf>
    <xf numFmtId="169" fontId="91" fillId="0" borderId="19" xfId="39" applyNumberFormat="1" applyFont="1" applyBorder="1" applyAlignment="1">
      <alignment horizontal="center" vertical="center"/>
    </xf>
    <xf numFmtId="3" fontId="83" fillId="0" borderId="40" xfId="39" applyNumberFormat="1" applyFont="1" applyBorder="1" applyAlignment="1">
      <alignment horizontal="center" vertical="center"/>
    </xf>
    <xf numFmtId="169" fontId="83" fillId="0" borderId="52" xfId="39" applyNumberFormat="1" applyFont="1" applyBorder="1" applyAlignment="1">
      <alignment horizontal="center" vertical="center"/>
    </xf>
    <xf numFmtId="169" fontId="83" fillId="0" borderId="44" xfId="39" applyNumberFormat="1" applyFont="1" applyBorder="1" applyAlignment="1">
      <alignment horizontal="center" vertical="center"/>
    </xf>
    <xf numFmtId="169" fontId="83" fillId="0" borderId="25" xfId="39" applyNumberFormat="1" applyFont="1" applyBorder="1" applyAlignment="1">
      <alignment horizontal="center" vertical="center"/>
    </xf>
    <xf numFmtId="169" fontId="83" fillId="0" borderId="19" xfId="39" applyNumberFormat="1" applyFont="1" applyBorder="1" applyAlignment="1">
      <alignment horizontal="center" vertical="center"/>
    </xf>
    <xf numFmtId="3" fontId="83" fillId="0" borderId="102" xfId="39" applyNumberFormat="1" applyFont="1" applyBorder="1" applyAlignment="1">
      <alignment horizontal="center" vertical="center"/>
    </xf>
    <xf numFmtId="3" fontId="83" fillId="0" borderId="46" xfId="39" applyNumberFormat="1" applyFont="1" applyBorder="1" applyAlignment="1">
      <alignment horizontal="center" vertical="center"/>
    </xf>
    <xf numFmtId="3" fontId="83" fillId="0" borderId="33" xfId="39" applyNumberFormat="1" applyFont="1" applyBorder="1" applyAlignment="1">
      <alignment horizontal="center" vertical="center"/>
    </xf>
    <xf numFmtId="169" fontId="83" fillId="0" borderId="58" xfId="39" applyNumberFormat="1" applyFont="1" applyBorder="1" applyAlignment="1">
      <alignment horizontal="center" vertical="center"/>
    </xf>
    <xf numFmtId="3" fontId="83" fillId="0" borderId="45" xfId="39" applyNumberFormat="1" applyFont="1" applyBorder="1" applyAlignment="1">
      <alignment horizontal="center" vertical="center"/>
    </xf>
    <xf numFmtId="169" fontId="83" fillId="0" borderId="14" xfId="39" applyNumberFormat="1" applyFont="1" applyBorder="1" applyAlignment="1">
      <alignment horizontal="center" vertical="center"/>
    </xf>
    <xf numFmtId="0" fontId="13" fillId="0" borderId="5" xfId="39" applyFont="1" applyBorder="1" applyAlignment="1">
      <alignment horizontal="center" vertical="center"/>
    </xf>
    <xf numFmtId="0" fontId="83" fillId="0" borderId="31" xfId="39" applyFont="1" applyBorder="1" applyAlignment="1">
      <alignment horizontal="center"/>
    </xf>
    <xf numFmtId="3" fontId="13" fillId="0" borderId="14" xfId="39" applyNumberFormat="1" applyFont="1" applyBorder="1" applyAlignment="1">
      <alignment horizontal="center" vertical="center"/>
    </xf>
    <xf numFmtId="3" fontId="13" fillId="0" borderId="101" xfId="39" applyNumberFormat="1" applyFont="1" applyBorder="1" applyAlignment="1">
      <alignment horizontal="center" vertical="center"/>
    </xf>
    <xf numFmtId="169" fontId="13" fillId="0" borderId="15" xfId="39" applyNumberFormat="1" applyFont="1" applyBorder="1" applyAlignment="1">
      <alignment horizontal="center" vertical="center"/>
    </xf>
    <xf numFmtId="169" fontId="13" fillId="0" borderId="6" xfId="39" applyNumberFormat="1" applyFont="1" applyBorder="1" applyAlignment="1">
      <alignment horizontal="center" vertical="center"/>
    </xf>
    <xf numFmtId="169" fontId="13" fillId="0" borderId="12" xfId="39" applyNumberFormat="1" applyFont="1" applyBorder="1" applyAlignment="1">
      <alignment horizontal="center" vertical="center"/>
    </xf>
    <xf numFmtId="3" fontId="13" fillId="0" borderId="0" xfId="39" applyNumberFormat="1" applyFont="1" applyFill="1"/>
    <xf numFmtId="168" fontId="12" fillId="0" borderId="0" xfId="34" applyNumberFormat="1" applyFont="1" applyBorder="1" applyAlignment="1">
      <alignment horizontal="right" vertical="center"/>
    </xf>
    <xf numFmtId="168" fontId="12" fillId="0" borderId="18" xfId="33" applyNumberFormat="1" applyFont="1" applyBorder="1" applyAlignment="1">
      <alignment horizontal="right" vertical="center"/>
    </xf>
    <xf numFmtId="168" fontId="12" fillId="0" borderId="29" xfId="33" applyNumberFormat="1" applyFont="1" applyBorder="1" applyAlignment="1">
      <alignment horizontal="right" vertical="center"/>
    </xf>
    <xf numFmtId="168" fontId="12" fillId="0" borderId="14" xfId="33" applyNumberFormat="1" applyFont="1" applyBorder="1" applyAlignment="1">
      <alignment horizontal="right" vertical="center"/>
    </xf>
    <xf numFmtId="1" fontId="82" fillId="0" borderId="0" xfId="37" applyNumberFormat="1" applyFont="1" applyFill="1" applyBorder="1" applyAlignment="1">
      <alignment horizontal="center" wrapText="1"/>
    </xf>
    <xf numFmtId="1" fontId="93" fillId="0" borderId="0" xfId="37" applyNumberFormat="1" applyFont="1" applyFill="1" applyBorder="1" applyAlignment="1">
      <alignment horizontal="center" wrapText="1"/>
    </xf>
    <xf numFmtId="3" fontId="83" fillId="0" borderId="49" xfId="38" applyNumberFormat="1" applyFont="1" applyFill="1" applyBorder="1" applyAlignment="1">
      <alignment vertical="center" wrapText="1"/>
    </xf>
    <xf numFmtId="169" fontId="83" fillId="0" borderId="22" xfId="37" applyNumberFormat="1" applyFont="1" applyFill="1" applyBorder="1" applyAlignment="1">
      <alignment horizontal="right" wrapText="1"/>
    </xf>
    <xf numFmtId="169" fontId="83" fillId="0" borderId="101" xfId="37" applyNumberFormat="1" applyFont="1" applyFill="1" applyBorder="1" applyAlignment="1">
      <alignment horizontal="right" wrapText="1"/>
    </xf>
    <xf numFmtId="0" fontId="10" fillId="0" borderId="0" xfId="36" applyFill="1" applyBorder="1"/>
    <xf numFmtId="0" fontId="83" fillId="0" borderId="21" xfId="1473" applyFont="1" applyBorder="1" applyAlignment="1">
      <alignment horizontal="left" vertical="center" wrapText="1"/>
    </xf>
    <xf numFmtId="169" fontId="0" fillId="0" borderId="0" xfId="1297" applyNumberFormat="1" applyFont="1"/>
    <xf numFmtId="3" fontId="23" fillId="0" borderId="13" xfId="36" applyNumberFormat="1" applyFont="1" applyFill="1" applyBorder="1" applyAlignment="1">
      <alignment horizontal="center" vertical="center" wrapText="1"/>
    </xf>
    <xf numFmtId="169" fontId="23" fillId="0" borderId="37" xfId="37" applyNumberFormat="1" applyFont="1" applyFill="1" applyBorder="1" applyAlignment="1">
      <alignment horizontal="center" vertical="center" wrapText="1"/>
    </xf>
    <xf numFmtId="169" fontId="89" fillId="0" borderId="0" xfId="37" applyNumberFormat="1" applyFont="1" applyBorder="1" applyAlignment="1">
      <alignment vertical="center" wrapText="1"/>
    </xf>
    <xf numFmtId="3" fontId="83" fillId="0" borderId="97" xfId="39" applyNumberFormat="1" applyFont="1" applyBorder="1" applyAlignment="1">
      <alignment horizontal="center"/>
    </xf>
    <xf numFmtId="169" fontId="18" fillId="0" borderId="15" xfId="39" applyNumberFormat="1" applyFont="1" applyBorder="1" applyAlignment="1">
      <alignment horizontal="center"/>
    </xf>
    <xf numFmtId="1" fontId="18" fillId="0" borderId="0" xfId="39" applyNumberFormat="1" applyFont="1"/>
    <xf numFmtId="3" fontId="12" fillId="0" borderId="50" xfId="38" applyNumberFormat="1" applyFont="1" applyFill="1" applyBorder="1" applyAlignment="1">
      <alignment vertical="center" wrapText="1"/>
    </xf>
    <xf numFmtId="181" fontId="91" fillId="0" borderId="0" xfId="1505" applyNumberFormat="1" applyFont="1" applyBorder="1" applyAlignment="1">
      <alignment horizontal="center" vertical="center"/>
    </xf>
    <xf numFmtId="3" fontId="18" fillId="0" borderId="15" xfId="39" applyNumberFormat="1" applyFont="1" applyBorder="1" applyAlignment="1">
      <alignment horizontal="center" vertical="center"/>
    </xf>
    <xf numFmtId="3" fontId="13" fillId="0" borderId="31" xfId="39" applyNumberFormat="1" applyFont="1" applyBorder="1" applyAlignment="1">
      <alignment horizontal="center" vertical="center"/>
    </xf>
    <xf numFmtId="169" fontId="83" fillId="0" borderId="40" xfId="39" applyNumberFormat="1" applyFont="1" applyBorder="1" applyAlignment="1">
      <alignment horizontal="center" vertical="center"/>
    </xf>
    <xf numFmtId="169" fontId="18" fillId="0" borderId="15" xfId="39" applyNumberFormat="1" applyFont="1" applyBorder="1" applyAlignment="1">
      <alignment horizontal="center" vertical="center"/>
    </xf>
    <xf numFmtId="169" fontId="13" fillId="0" borderId="4" xfId="39" applyNumberFormat="1" applyFont="1" applyBorder="1" applyAlignment="1">
      <alignment horizontal="center" vertical="center"/>
    </xf>
    <xf numFmtId="3" fontId="13" fillId="2" borderId="7" xfId="2" applyNumberFormat="1" applyFont="1" applyFill="1" applyBorder="1" applyAlignment="1">
      <alignment horizontal="center" vertical="center" wrapText="1"/>
    </xf>
    <xf numFmtId="3" fontId="13" fillId="2" borderId="37" xfId="2" applyNumberFormat="1" applyFont="1" applyFill="1" applyBorder="1" applyAlignment="1">
      <alignment horizontal="center" vertical="center" wrapText="1"/>
    </xf>
    <xf numFmtId="3" fontId="13" fillId="2" borderId="10" xfId="2" applyNumberFormat="1" applyFont="1" applyFill="1" applyBorder="1" applyAlignment="1">
      <alignment horizontal="center" vertical="center" wrapText="1"/>
    </xf>
    <xf numFmtId="3" fontId="13" fillId="2" borderId="86" xfId="2" applyNumberFormat="1" applyFont="1" applyFill="1" applyBorder="1" applyAlignment="1">
      <alignment horizontal="center" vertical="center" wrapText="1"/>
    </xf>
    <xf numFmtId="3" fontId="13" fillId="2" borderId="15" xfId="2" applyNumberFormat="1" applyFont="1" applyFill="1" applyBorder="1" applyAlignment="1">
      <alignment horizontal="center" vertical="center" wrapText="1"/>
    </xf>
    <xf numFmtId="3" fontId="13" fillId="2" borderId="14" xfId="2" applyNumberFormat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wrapText="1"/>
    </xf>
    <xf numFmtId="0" fontId="13" fillId="0" borderId="0" xfId="1" applyFont="1" applyFill="1" applyBorder="1" applyAlignment="1">
      <alignment horizontal="right" wrapText="1"/>
    </xf>
    <xf numFmtId="0" fontId="92" fillId="0" borderId="0" xfId="39" applyFont="1" applyAlignment="1">
      <alignment horizontal="right"/>
    </xf>
    <xf numFmtId="3" fontId="12" fillId="4" borderId="102" xfId="2" applyNumberFormat="1" applyFont="1" applyFill="1" applyBorder="1" applyAlignment="1">
      <alignment horizontal="center" vertical="center" wrapText="1"/>
    </xf>
    <xf numFmtId="3" fontId="12" fillId="4" borderId="36" xfId="2" applyNumberFormat="1" applyFont="1" applyFill="1" applyBorder="1" applyAlignment="1">
      <alignment horizontal="center" vertical="center" wrapText="1"/>
    </xf>
    <xf numFmtId="3" fontId="12" fillId="4" borderId="98" xfId="2" applyNumberFormat="1" applyFont="1" applyFill="1" applyBorder="1" applyAlignment="1">
      <alignment horizontal="center" vertical="center" wrapText="1"/>
    </xf>
    <xf numFmtId="168" fontId="13" fillId="0" borderId="50" xfId="34" applyNumberFormat="1" applyFont="1" applyBorder="1" applyAlignment="1">
      <alignment horizontal="right" vertical="center"/>
    </xf>
    <xf numFmtId="0" fontId="18" fillId="0" borderId="86" xfId="36" applyFont="1" applyFill="1" applyBorder="1" applyAlignment="1">
      <alignment horizontal="center" vertical="center" wrapText="1"/>
    </xf>
    <xf numFmtId="169" fontId="82" fillId="0" borderId="0" xfId="37" applyNumberFormat="1" applyFont="1" applyFill="1" applyBorder="1" applyAlignment="1">
      <alignment horizontal="center" wrapText="1"/>
    </xf>
    <xf numFmtId="180" fontId="12" fillId="0" borderId="0" xfId="34" applyNumberFormat="1" applyFont="1" applyBorder="1" applyAlignment="1">
      <alignment horizontal="right" vertical="center"/>
    </xf>
    <xf numFmtId="180" fontId="12" fillId="0" borderId="92" xfId="34" applyNumberFormat="1" applyFont="1" applyBorder="1" applyAlignment="1">
      <alignment horizontal="right" vertical="center"/>
    </xf>
    <xf numFmtId="168" fontId="12" fillId="0" borderId="102" xfId="34" applyNumberFormat="1" applyFont="1" applyBorder="1" applyAlignment="1">
      <alignment horizontal="right" vertical="center"/>
    </xf>
    <xf numFmtId="168" fontId="12" fillId="0" borderId="88" xfId="34" applyNumberFormat="1" applyFont="1" applyBorder="1" applyAlignment="1">
      <alignment horizontal="right" vertical="center"/>
    </xf>
    <xf numFmtId="168" fontId="12" fillId="0" borderId="101" xfId="34" applyNumberFormat="1" applyFont="1" applyBorder="1" applyAlignment="1">
      <alignment horizontal="right" vertical="center"/>
    </xf>
    <xf numFmtId="181" fontId="13" fillId="0" borderId="43" xfId="33" applyNumberFormat="1" applyFont="1" applyBorder="1" applyAlignment="1">
      <alignment horizontal="right" vertical="center"/>
    </xf>
    <xf numFmtId="181" fontId="12" fillId="0" borderId="28" xfId="33" applyNumberFormat="1" applyFont="1" applyFill="1" applyBorder="1" applyAlignment="1">
      <alignment horizontal="right" vertical="center"/>
    </xf>
    <xf numFmtId="181" fontId="12" fillId="0" borderId="96" xfId="33" applyNumberFormat="1" applyFont="1" applyFill="1" applyBorder="1" applyAlignment="1">
      <alignment horizontal="right" vertical="center"/>
    </xf>
    <xf numFmtId="181" fontId="13" fillId="0" borderId="23" xfId="33" applyNumberFormat="1" applyFont="1" applyFill="1" applyBorder="1" applyAlignment="1">
      <alignment horizontal="right" vertical="center"/>
    </xf>
    <xf numFmtId="181" fontId="12" fillId="0" borderId="17" xfId="33" applyNumberFormat="1" applyFont="1" applyFill="1" applyBorder="1" applyAlignment="1">
      <alignment horizontal="right" vertical="center"/>
    </xf>
    <xf numFmtId="181" fontId="13" fillId="0" borderId="17" xfId="33" applyNumberFormat="1" applyFont="1" applyFill="1" applyBorder="1" applyAlignment="1">
      <alignment horizontal="right" vertical="center"/>
    </xf>
    <xf numFmtId="181" fontId="12" fillId="0" borderId="86" xfId="33" applyNumberFormat="1" applyFont="1" applyFill="1" applyBorder="1" applyAlignment="1">
      <alignment horizontal="right" vertical="center"/>
    </xf>
    <xf numFmtId="168" fontId="12" fillId="0" borderId="95" xfId="34" applyNumberFormat="1" applyFont="1" applyBorder="1" applyAlignment="1">
      <alignment horizontal="right" vertical="center"/>
    </xf>
    <xf numFmtId="168" fontId="13" fillId="0" borderId="90" xfId="34" applyNumberFormat="1" applyFont="1" applyBorder="1" applyAlignment="1">
      <alignment horizontal="right" vertical="center"/>
    </xf>
    <xf numFmtId="168" fontId="12" fillId="0" borderId="95" xfId="34" applyNumberFormat="1" applyFont="1" applyBorder="1" applyAlignment="1">
      <alignment horizontal="right"/>
    </xf>
    <xf numFmtId="168" fontId="12" fillId="0" borderId="0" xfId="34" applyNumberFormat="1" applyFont="1" applyBorder="1" applyAlignment="1">
      <alignment horizontal="right"/>
    </xf>
    <xf numFmtId="168" fontId="12" fillId="0" borderId="1" xfId="34" applyNumberFormat="1" applyFont="1" applyBorder="1" applyAlignment="1">
      <alignment horizontal="right"/>
    </xf>
    <xf numFmtId="49" fontId="13" fillId="0" borderId="34" xfId="32" applyNumberFormat="1" applyFont="1" applyBorder="1" applyAlignment="1">
      <alignment horizontal="center" vertical="center"/>
    </xf>
    <xf numFmtId="168" fontId="13" fillId="0" borderId="43" xfId="34" applyNumberFormat="1" applyFont="1" applyBorder="1" applyAlignment="1">
      <alignment horizontal="right" vertical="center"/>
    </xf>
    <xf numFmtId="180" fontId="12" fillId="0" borderId="96" xfId="34" applyNumberFormat="1" applyFont="1" applyBorder="1" applyAlignment="1">
      <alignment horizontal="right" vertical="center"/>
    </xf>
    <xf numFmtId="180" fontId="12" fillId="0" borderId="17" xfId="34" applyNumberFormat="1" applyFont="1" applyBorder="1" applyAlignment="1">
      <alignment horizontal="right" vertical="center"/>
    </xf>
    <xf numFmtId="168" fontId="13" fillId="0" borderId="17" xfId="34" applyNumberFormat="1" applyFont="1" applyBorder="1" applyAlignment="1">
      <alignment horizontal="right" vertical="center"/>
    </xf>
    <xf numFmtId="168" fontId="12" fillId="0" borderId="28" xfId="34" applyNumberFormat="1" applyFont="1" applyBorder="1" applyAlignment="1">
      <alignment horizontal="right" vertical="center"/>
    </xf>
    <xf numFmtId="168" fontId="12" fillId="0" borderId="96" xfId="34" applyNumberFormat="1" applyFont="1" applyBorder="1" applyAlignment="1">
      <alignment horizontal="right" vertical="center"/>
    </xf>
    <xf numFmtId="168" fontId="13" fillId="0" borderId="23" xfId="34" applyNumberFormat="1" applyFont="1" applyBorder="1" applyAlignment="1">
      <alignment horizontal="right" vertical="center"/>
    </xf>
    <xf numFmtId="168" fontId="12" fillId="0" borderId="28" xfId="34" applyNumberFormat="1" applyFont="1" applyBorder="1" applyAlignment="1">
      <alignment horizontal="right"/>
    </xf>
    <xf numFmtId="168" fontId="12" fillId="0" borderId="96" xfId="34" applyNumberFormat="1" applyFont="1" applyBorder="1" applyAlignment="1">
      <alignment horizontal="right"/>
    </xf>
    <xf numFmtId="168" fontId="12" fillId="0" borderId="86" xfId="34" applyNumberFormat="1" applyFont="1" applyBorder="1" applyAlignment="1">
      <alignment horizontal="right"/>
    </xf>
    <xf numFmtId="181" fontId="13" fillId="0" borderId="50" xfId="33" applyNumberFormat="1" applyFont="1" applyBorder="1" applyAlignment="1">
      <alignment horizontal="right" vertical="center"/>
    </xf>
    <xf numFmtId="3" fontId="12" fillId="0" borderId="37" xfId="31" applyNumberFormat="1" applyFont="1" applyBorder="1"/>
    <xf numFmtId="3" fontId="12" fillId="0" borderId="93" xfId="31" applyNumberFormat="1" applyFont="1" applyBorder="1"/>
    <xf numFmtId="181" fontId="13" fillId="0" borderId="93" xfId="33" applyNumberFormat="1" applyFont="1" applyBorder="1" applyAlignment="1">
      <alignment horizontal="right" vertical="center"/>
    </xf>
    <xf numFmtId="3" fontId="12" fillId="0" borderId="37" xfId="1505" applyNumberFormat="1" applyFont="1" applyBorder="1" applyAlignment="1">
      <alignment horizontal="right" vertical="center"/>
    </xf>
    <xf numFmtId="3" fontId="12" fillId="0" borderId="93" xfId="1505" applyNumberFormat="1" applyFont="1" applyBorder="1" applyAlignment="1">
      <alignment horizontal="right" vertical="center"/>
    </xf>
    <xf numFmtId="181" fontId="13" fillId="0" borderId="22" xfId="33" applyNumberFormat="1" applyFont="1" applyBorder="1" applyAlignment="1">
      <alignment horizontal="right" vertical="center"/>
    </xf>
    <xf numFmtId="3" fontId="12" fillId="0" borderId="9" xfId="1505" applyNumberFormat="1" applyFont="1" applyBorder="1" applyAlignment="1">
      <alignment horizontal="right" vertical="center"/>
    </xf>
    <xf numFmtId="3" fontId="12" fillId="0" borderId="96" xfId="1505" applyNumberFormat="1" applyFont="1" applyBorder="1" applyAlignment="1">
      <alignment horizontal="right" vertical="center"/>
    </xf>
    <xf numFmtId="3" fontId="12" fillId="0" borderId="17" xfId="1505" applyNumberFormat="1" applyFont="1" applyBorder="1" applyAlignment="1">
      <alignment horizontal="right" vertical="center"/>
    </xf>
    <xf numFmtId="181" fontId="13" fillId="0" borderId="17" xfId="33" applyNumberFormat="1" applyFont="1" applyBorder="1" applyAlignment="1">
      <alignment horizontal="right" vertical="center"/>
    </xf>
    <xf numFmtId="181" fontId="13" fillId="0" borderId="23" xfId="33" applyNumberFormat="1" applyFont="1" applyBorder="1" applyAlignment="1">
      <alignment horizontal="right" vertical="center"/>
    </xf>
    <xf numFmtId="3" fontId="12" fillId="0" borderId="86" xfId="1505" applyNumberFormat="1" applyFont="1" applyBorder="1" applyAlignment="1">
      <alignment horizontal="right" vertical="center"/>
    </xf>
    <xf numFmtId="169" fontId="83" fillId="0" borderId="1" xfId="37" applyNumberFormat="1" applyFont="1" applyFill="1" applyBorder="1" applyAlignment="1">
      <alignment horizontal="right" wrapText="1"/>
    </xf>
    <xf numFmtId="3" fontId="83" fillId="0" borderId="45" xfId="38" applyNumberFormat="1" applyFont="1" applyFill="1" applyBorder="1" applyAlignment="1">
      <alignment vertical="center" wrapText="1"/>
    </xf>
    <xf numFmtId="169" fontId="83" fillId="0" borderId="46" xfId="37" applyNumberFormat="1" applyFont="1" applyFill="1" applyBorder="1" applyAlignment="1">
      <alignment horizontal="right" wrapText="1"/>
    </xf>
    <xf numFmtId="3" fontId="23" fillId="0" borderId="37" xfId="36" applyNumberFormat="1" applyFont="1" applyFill="1" applyBorder="1" applyAlignment="1">
      <alignment horizontal="center" vertical="center" wrapText="1"/>
    </xf>
    <xf numFmtId="3" fontId="89" fillId="0" borderId="57" xfId="36" applyNumberFormat="1" applyFont="1" applyFill="1" applyBorder="1" applyAlignment="1">
      <alignment horizontal="center" vertical="center" wrapText="1"/>
    </xf>
    <xf numFmtId="169" fontId="89" fillId="0" borderId="9" xfId="37" applyNumberFormat="1" applyFont="1" applyFill="1" applyBorder="1" applyAlignment="1">
      <alignment horizontal="center" vertical="center" wrapText="1"/>
    </xf>
    <xf numFmtId="169" fontId="23" fillId="0" borderId="7" xfId="37" applyNumberFormat="1" applyFont="1" applyFill="1" applyBorder="1" applyAlignment="1">
      <alignment horizontal="center" vertical="center" wrapText="1"/>
    </xf>
    <xf numFmtId="3" fontId="89" fillId="0" borderId="0" xfId="36" applyNumberFormat="1" applyFont="1" applyBorder="1"/>
    <xf numFmtId="49" fontId="18" fillId="0" borderId="6" xfId="39" applyNumberFormat="1" applyFont="1" applyBorder="1" applyAlignment="1">
      <alignment horizontal="center" vertical="center" wrapText="1"/>
    </xf>
    <xf numFmtId="3" fontId="83" fillId="0" borderId="45" xfId="39" applyNumberFormat="1" applyFont="1" applyBorder="1" applyAlignment="1">
      <alignment horizontal="center"/>
    </xf>
    <xf numFmtId="3" fontId="13" fillId="0" borderId="41" xfId="39" applyNumberFormat="1" applyFont="1" applyBorder="1" applyAlignment="1">
      <alignment horizontal="center"/>
    </xf>
    <xf numFmtId="169" fontId="13" fillId="0" borderId="4" xfId="39" applyNumberFormat="1" applyFont="1" applyBorder="1" applyAlignment="1">
      <alignment horizontal="center"/>
    </xf>
    <xf numFmtId="169" fontId="83" fillId="0" borderId="47" xfId="39" applyNumberFormat="1" applyFont="1" applyBorder="1" applyAlignment="1">
      <alignment horizontal="center"/>
    </xf>
    <xf numFmtId="3" fontId="83" fillId="0" borderId="37" xfId="39" applyNumberFormat="1" applyFont="1" applyBorder="1" applyAlignment="1">
      <alignment horizontal="center" vertical="center"/>
    </xf>
    <xf numFmtId="3" fontId="83" fillId="0" borderId="4" xfId="39" applyNumberFormat="1" applyFont="1" applyBorder="1" applyAlignment="1">
      <alignment horizontal="center" vertical="center"/>
    </xf>
    <xf numFmtId="3" fontId="83" fillId="0" borderId="22" xfId="39" applyNumberFormat="1" applyFont="1" applyBorder="1" applyAlignment="1">
      <alignment horizontal="center" vertical="center"/>
    </xf>
    <xf numFmtId="3" fontId="83" fillId="0" borderId="14" xfId="39" applyNumberFormat="1" applyFont="1" applyBorder="1" applyAlignment="1">
      <alignment horizontal="center" vertical="center"/>
    </xf>
    <xf numFmtId="3" fontId="13" fillId="0" borderId="4" xfId="39" applyNumberFormat="1" applyFont="1" applyBorder="1" applyAlignment="1">
      <alignment horizontal="center" vertical="center"/>
    </xf>
    <xf numFmtId="169" fontId="83" fillId="0" borderId="93" xfId="39" applyNumberFormat="1" applyFont="1" applyBorder="1" applyAlignment="1">
      <alignment horizontal="center" vertical="center"/>
    </xf>
    <xf numFmtId="169" fontId="83" fillId="0" borderId="36" xfId="39" applyNumberFormat="1" applyFont="1" applyBorder="1" applyAlignment="1">
      <alignment horizontal="center" vertical="center"/>
    </xf>
    <xf numFmtId="169" fontId="83" fillId="0" borderId="4" xfId="39" applyNumberFormat="1" applyFont="1" applyBorder="1" applyAlignment="1">
      <alignment horizontal="center" vertical="center"/>
    </xf>
    <xf numFmtId="169" fontId="83" fillId="0" borderId="46" xfId="39" applyNumberFormat="1" applyFont="1" applyBorder="1" applyAlignment="1">
      <alignment horizontal="center" vertical="center"/>
    </xf>
    <xf numFmtId="169" fontId="83" fillId="0" borderId="47" xfId="39" applyNumberFormat="1" applyFont="1" applyBorder="1" applyAlignment="1">
      <alignment horizontal="center" vertical="center"/>
    </xf>
    <xf numFmtId="3" fontId="13" fillId="0" borderId="10" xfId="2" applyNumberFormat="1" applyFont="1" applyFill="1" applyBorder="1" applyAlignment="1">
      <alignment horizontal="center" vertical="center" wrapText="1"/>
    </xf>
    <xf numFmtId="3" fontId="13" fillId="0" borderId="15" xfId="2" applyNumberFormat="1" applyFont="1" applyFill="1" applyBorder="1" applyAlignment="1">
      <alignment horizontal="center" vertical="center" wrapText="1"/>
    </xf>
    <xf numFmtId="3" fontId="13" fillId="0" borderId="12" xfId="2" applyNumberFormat="1" applyFont="1" applyFill="1" applyBorder="1" applyAlignment="1">
      <alignment horizontal="center" vertical="center" wrapText="1"/>
    </xf>
    <xf numFmtId="3" fontId="13" fillId="0" borderId="13" xfId="2" applyNumberFormat="1" applyFont="1" applyFill="1" applyBorder="1" applyAlignment="1">
      <alignment horizontal="center" vertical="center" wrapText="1"/>
    </xf>
    <xf numFmtId="0" fontId="18" fillId="0" borderId="39" xfId="1473" applyFont="1" applyFill="1" applyBorder="1" applyAlignment="1">
      <alignment horizontal="left" vertical="center" wrapText="1"/>
    </xf>
    <xf numFmtId="3" fontId="13" fillId="0" borderId="39" xfId="2" applyNumberFormat="1" applyFont="1" applyFill="1" applyBorder="1" applyAlignment="1">
      <alignment horizontal="center" vertical="center" wrapText="1"/>
    </xf>
    <xf numFmtId="3" fontId="13" fillId="0" borderId="34" xfId="2" applyNumberFormat="1" applyFont="1" applyFill="1" applyBorder="1" applyAlignment="1">
      <alignment horizontal="center" vertical="center" wrapText="1"/>
    </xf>
    <xf numFmtId="3" fontId="13" fillId="0" borderId="14" xfId="2" applyNumberFormat="1" applyFont="1" applyFill="1" applyBorder="1" applyAlignment="1">
      <alignment horizontal="center" vertical="center" wrapText="1"/>
    </xf>
    <xf numFmtId="3" fontId="13" fillId="0" borderId="87" xfId="2" applyNumberFormat="1" applyFont="1" applyFill="1" applyBorder="1" applyAlignment="1">
      <alignment horizontal="center" vertical="center" wrapText="1"/>
    </xf>
    <xf numFmtId="3" fontId="13" fillId="0" borderId="57" xfId="2" applyNumberFormat="1" applyFont="1" applyFill="1" applyBorder="1" applyAlignment="1">
      <alignment horizontal="center" vertical="center" wrapText="1"/>
    </xf>
    <xf numFmtId="3" fontId="13" fillId="0" borderId="86" xfId="2" applyNumberFormat="1" applyFont="1" applyFill="1" applyBorder="1" applyAlignment="1">
      <alignment horizontal="center" vertical="center" wrapText="1"/>
    </xf>
    <xf numFmtId="3" fontId="13" fillId="0" borderId="44" xfId="2" applyNumberFormat="1" applyFont="1" applyFill="1" applyBorder="1" applyAlignment="1">
      <alignment horizontal="center" vertical="center" wrapText="1"/>
    </xf>
    <xf numFmtId="3" fontId="13" fillId="0" borderId="52" xfId="2" applyNumberFormat="1" applyFont="1" applyFill="1" applyBorder="1" applyAlignment="1">
      <alignment horizontal="center" vertical="center" wrapText="1"/>
    </xf>
    <xf numFmtId="3" fontId="13" fillId="0" borderId="53" xfId="2" applyNumberFormat="1" applyFont="1" applyFill="1" applyBorder="1" applyAlignment="1">
      <alignment horizontal="center" vertical="center" wrapText="1"/>
    </xf>
    <xf numFmtId="3" fontId="13" fillId="0" borderId="43" xfId="2" applyNumberFormat="1" applyFont="1" applyFill="1" applyBorder="1" applyAlignment="1">
      <alignment horizontal="center" vertical="center" wrapText="1"/>
    </xf>
    <xf numFmtId="3" fontId="13" fillId="0" borderId="45" xfId="2" applyNumberFormat="1" applyFont="1" applyFill="1" applyBorder="1" applyAlignment="1">
      <alignment horizontal="center" vertical="center" wrapText="1"/>
    </xf>
    <xf numFmtId="0" fontId="18" fillId="0" borderId="96" xfId="1473" applyFont="1" applyFill="1" applyBorder="1" applyAlignment="1">
      <alignment horizontal="left" vertical="center" wrapText="1"/>
    </xf>
    <xf numFmtId="0" fontId="86" fillId="0" borderId="21" xfId="1" applyFont="1" applyFill="1" applyBorder="1" applyAlignment="1">
      <alignment horizontal="left" vertical="center" wrapText="1"/>
    </xf>
    <xf numFmtId="3" fontId="12" fillId="0" borderId="0" xfId="1" applyNumberFormat="1" applyFont="1" applyFill="1" applyAlignment="1">
      <alignment wrapText="1"/>
    </xf>
    <xf numFmtId="0" fontId="18" fillId="0" borderId="87" xfId="1472" applyFont="1" applyFill="1" applyBorder="1" applyAlignment="1">
      <alignment horizontal="left" vertical="center" wrapText="1"/>
    </xf>
    <xf numFmtId="0" fontId="18" fillId="0" borderId="39" xfId="1472" applyFont="1" applyFill="1" applyBorder="1" applyAlignment="1">
      <alignment horizontal="left" vertical="center" wrapText="1"/>
    </xf>
    <xf numFmtId="0" fontId="18" fillId="0" borderId="34" xfId="1472" applyFont="1" applyFill="1" applyBorder="1" applyAlignment="1">
      <alignment horizontal="left" vertical="center" wrapText="1"/>
    </xf>
    <xf numFmtId="3" fontId="13" fillId="0" borderId="57" xfId="1" applyNumberFormat="1" applyFont="1" applyFill="1" applyBorder="1" applyAlignment="1">
      <alignment horizontal="center" vertical="center" wrapText="1"/>
    </xf>
    <xf numFmtId="3" fontId="12" fillId="0" borderId="43" xfId="1" applyNumberFormat="1" applyFont="1" applyFill="1" applyBorder="1" applyAlignment="1">
      <alignment horizontal="center" vertical="center" wrapText="1"/>
    </xf>
    <xf numFmtId="3" fontId="12" fillId="0" borderId="85" xfId="1" applyNumberFormat="1" applyFont="1" applyFill="1" applyBorder="1" applyAlignment="1">
      <alignment horizontal="center" vertical="center" wrapText="1"/>
    </xf>
    <xf numFmtId="3" fontId="12" fillId="0" borderId="50" xfId="1" applyNumberFormat="1" applyFont="1" applyFill="1" applyBorder="1" applyAlignment="1">
      <alignment horizontal="center" vertical="center" wrapText="1"/>
    </xf>
    <xf numFmtId="3" fontId="13" fillId="0" borderId="53" xfId="1" applyNumberFormat="1" applyFont="1" applyFill="1" applyBorder="1" applyAlignment="1">
      <alignment horizontal="center" vertical="center" wrapText="1"/>
    </xf>
    <xf numFmtId="3" fontId="12" fillId="2" borderId="85" xfId="1" applyNumberFormat="1" applyFont="1" applyFill="1" applyBorder="1" applyAlignment="1">
      <alignment horizontal="center" vertical="center" wrapText="1"/>
    </xf>
    <xf numFmtId="3" fontId="12" fillId="2" borderId="50" xfId="1" applyNumberFormat="1" applyFont="1" applyFill="1" applyBorder="1" applyAlignment="1">
      <alignment horizontal="center" vertical="center" wrapText="1"/>
    </xf>
    <xf numFmtId="3" fontId="13" fillId="2" borderId="55" xfId="1" applyNumberFormat="1" applyFont="1" applyFill="1" applyBorder="1" applyAlignment="1">
      <alignment horizontal="center" vertical="center" wrapText="1"/>
    </xf>
    <xf numFmtId="3" fontId="13" fillId="0" borderId="51" xfId="1" applyNumberFormat="1" applyFont="1" applyFill="1" applyBorder="1" applyAlignment="1">
      <alignment horizontal="center" vertical="center" wrapText="1"/>
    </xf>
    <xf numFmtId="0" fontId="94" fillId="0" borderId="0" xfId="1508" applyFont="1"/>
    <xf numFmtId="0" fontId="94" fillId="0" borderId="0" xfId="871" applyFont="1"/>
    <xf numFmtId="0" fontId="94" fillId="0" borderId="0" xfId="871" applyFont="1" applyFill="1"/>
    <xf numFmtId="0" fontId="83" fillId="0" borderId="0" xfId="44" applyFont="1" applyBorder="1"/>
    <xf numFmtId="0" fontId="83" fillId="0" borderId="0" xfId="44" applyFont="1"/>
    <xf numFmtId="0" fontId="18" fillId="65" borderId="13" xfId="44" applyFont="1" applyFill="1" applyBorder="1" applyAlignment="1">
      <alignment horizontal="center" vertical="center" wrapText="1"/>
    </xf>
    <xf numFmtId="0" fontId="18" fillId="65" borderId="7" xfId="44" applyFont="1" applyFill="1" applyBorder="1" applyAlignment="1">
      <alignment horizontal="center" vertical="center" wrapText="1"/>
    </xf>
    <xf numFmtId="3" fontId="18" fillId="3" borderId="10" xfId="1196" applyNumberFormat="1" applyFont="1" applyFill="1" applyBorder="1" applyAlignment="1">
      <alignment horizontal="center" vertical="center"/>
    </xf>
    <xf numFmtId="3" fontId="18" fillId="3" borderId="15" xfId="1196" applyNumberFormat="1" applyFont="1" applyFill="1" applyBorder="1" applyAlignment="1">
      <alignment horizontal="center" vertical="center"/>
    </xf>
    <xf numFmtId="3" fontId="18" fillId="3" borderId="12" xfId="1196" applyNumberFormat="1" applyFont="1" applyFill="1" applyBorder="1" applyAlignment="1">
      <alignment horizontal="center" vertical="center"/>
    </xf>
    <xf numFmtId="3" fontId="18" fillId="3" borderId="13" xfId="1196" applyNumberFormat="1" applyFont="1" applyFill="1" applyBorder="1" applyAlignment="1">
      <alignment horizontal="center" vertical="center"/>
    </xf>
    <xf numFmtId="3" fontId="13" fillId="3" borderId="15" xfId="1508" applyNumberFormat="1" applyFont="1" applyFill="1" applyBorder="1" applyAlignment="1">
      <alignment horizontal="center" vertical="center"/>
    </xf>
    <xf numFmtId="3" fontId="13" fillId="3" borderId="12" xfId="1508" applyNumberFormat="1" applyFont="1" applyFill="1" applyBorder="1" applyAlignment="1">
      <alignment horizontal="center" vertical="center"/>
    </xf>
    <xf numFmtId="3" fontId="13" fillId="2" borderId="13" xfId="1508" applyNumberFormat="1" applyFont="1" applyFill="1" applyBorder="1" applyAlignment="1">
      <alignment horizontal="center" vertical="center"/>
    </xf>
    <xf numFmtId="0" fontId="83" fillId="0" borderId="17" xfId="44" applyFont="1" applyBorder="1" applyAlignment="1">
      <alignment horizontal="left" vertical="center"/>
    </xf>
    <xf numFmtId="3" fontId="83" fillId="0" borderId="17" xfId="1196" applyNumberFormat="1" applyFont="1" applyBorder="1" applyAlignment="1">
      <alignment horizontal="center" vertical="center"/>
    </xf>
    <xf numFmtId="3" fontId="83" fillId="0" borderId="18" xfId="1196" applyNumberFormat="1" applyFont="1" applyBorder="1" applyAlignment="1">
      <alignment horizontal="center" vertical="center"/>
    </xf>
    <xf numFmtId="3" fontId="83" fillId="0" borderId="19" xfId="1196" applyNumberFormat="1" applyFont="1" applyBorder="1" applyAlignment="1">
      <alignment horizontal="center" vertical="center"/>
    </xf>
    <xf numFmtId="3" fontId="18" fillId="3" borderId="20" xfId="1196" applyNumberFormat="1" applyFont="1" applyFill="1" applyBorder="1" applyAlignment="1">
      <alignment horizontal="center" vertical="center"/>
    </xf>
    <xf numFmtId="3" fontId="12" fillId="0" borderId="18" xfId="1508" applyNumberFormat="1" applyFont="1" applyBorder="1" applyAlignment="1">
      <alignment horizontal="center" vertical="center"/>
    </xf>
    <xf numFmtId="3" fontId="12" fillId="0" borderId="19" xfId="1508" applyNumberFormat="1" applyFont="1" applyBorder="1" applyAlignment="1">
      <alignment horizontal="center" vertical="center"/>
    </xf>
    <xf numFmtId="3" fontId="13" fillId="2" borderId="20" xfId="1508" applyNumberFormat="1" applyFont="1" applyFill="1" applyBorder="1" applyAlignment="1">
      <alignment horizontal="center" vertical="center"/>
    </xf>
    <xf numFmtId="0" fontId="83" fillId="0" borderId="23" xfId="44" applyFont="1" applyBorder="1" applyAlignment="1">
      <alignment horizontal="left" vertical="center"/>
    </xf>
    <xf numFmtId="0" fontId="83" fillId="0" borderId="24" xfId="44" applyFont="1" applyBorder="1" applyAlignment="1">
      <alignment horizontal="left" vertical="center"/>
    </xf>
    <xf numFmtId="3" fontId="83" fillId="0" borderId="23" xfId="1196" applyNumberFormat="1" applyFont="1" applyBorder="1" applyAlignment="1">
      <alignment horizontal="center" vertical="center"/>
    </xf>
    <xf numFmtId="3" fontId="83" fillId="0" borderId="24" xfId="1196" applyNumberFormat="1" applyFont="1" applyBorder="1" applyAlignment="1">
      <alignment horizontal="center" vertical="center"/>
    </xf>
    <xf numFmtId="3" fontId="83" fillId="0" borderId="25" xfId="1196" applyNumberFormat="1" applyFont="1" applyBorder="1" applyAlignment="1">
      <alignment horizontal="center" vertical="center"/>
    </xf>
    <xf numFmtId="3" fontId="18" fillId="3" borderId="26" xfId="1196" applyNumberFormat="1" applyFont="1" applyFill="1" applyBorder="1" applyAlignment="1">
      <alignment horizontal="center" vertical="center"/>
    </xf>
    <xf numFmtId="3" fontId="12" fillId="0" borderId="24" xfId="1508" applyNumberFormat="1" applyFont="1" applyBorder="1" applyAlignment="1">
      <alignment horizontal="center" vertical="center"/>
    </xf>
    <xf numFmtId="3" fontId="12" fillId="0" borderId="25" xfId="1508" applyNumberFormat="1" applyFont="1" applyBorder="1" applyAlignment="1">
      <alignment horizontal="center" vertical="center"/>
    </xf>
    <xf numFmtId="0" fontId="83" fillId="0" borderId="25" xfId="44" applyFont="1" applyBorder="1" applyAlignment="1">
      <alignment horizontal="left" vertical="center"/>
    </xf>
    <xf numFmtId="0" fontId="83" fillId="0" borderId="90" xfId="44" applyFont="1" applyBorder="1" applyAlignment="1">
      <alignment horizontal="left" vertical="center"/>
    </xf>
    <xf numFmtId="0" fontId="83" fillId="0" borderId="23" xfId="44" applyFont="1" applyBorder="1" applyAlignment="1">
      <alignment horizontal="left" vertical="center" wrapText="1"/>
    </xf>
    <xf numFmtId="3" fontId="83" fillId="0" borderId="23" xfId="1196" applyNumberFormat="1" applyFont="1" applyFill="1" applyBorder="1" applyAlignment="1">
      <alignment horizontal="center" vertical="center"/>
    </xf>
    <xf numFmtId="3" fontId="83" fillId="0" borderId="24" xfId="1196" applyNumberFormat="1" applyFont="1" applyFill="1" applyBorder="1" applyAlignment="1">
      <alignment horizontal="center" vertical="center"/>
    </xf>
    <xf numFmtId="3" fontId="83" fillId="0" borderId="25" xfId="1196" applyNumberFormat="1" applyFont="1" applyFill="1" applyBorder="1" applyAlignment="1">
      <alignment horizontal="center" vertical="center"/>
    </xf>
    <xf numFmtId="0" fontId="83" fillId="0" borderId="28" xfId="44" applyFont="1" applyBorder="1" applyAlignment="1">
      <alignment horizontal="left" vertical="center"/>
    </xf>
    <xf numFmtId="0" fontId="83" fillId="0" borderId="94" xfId="44" applyFont="1" applyBorder="1" applyAlignment="1">
      <alignment horizontal="left" vertical="center"/>
    </xf>
    <xf numFmtId="3" fontId="83" fillId="0" borderId="28" xfId="1196" applyNumberFormat="1" applyFont="1" applyBorder="1" applyAlignment="1">
      <alignment horizontal="center" vertical="center"/>
    </xf>
    <xf numFmtId="3" fontId="83" fillId="0" borderId="29" xfId="1196" applyNumberFormat="1" applyFont="1" applyBorder="1" applyAlignment="1">
      <alignment horizontal="center" vertical="center"/>
    </xf>
    <xf numFmtId="3" fontId="83" fillId="0" borderId="94" xfId="1196" applyNumberFormat="1" applyFont="1" applyBorder="1" applyAlignment="1">
      <alignment horizontal="center" vertical="center"/>
    </xf>
    <xf numFmtId="3" fontId="18" fillId="3" borderId="30" xfId="1196" applyNumberFormat="1" applyFont="1" applyFill="1" applyBorder="1" applyAlignment="1">
      <alignment horizontal="center" vertical="center"/>
    </xf>
    <xf numFmtId="0" fontId="83" fillId="0" borderId="34" xfId="44" applyFont="1" applyBorder="1" applyAlignment="1">
      <alignment horizontal="left" vertical="center"/>
    </xf>
    <xf numFmtId="3" fontId="18" fillId="2" borderId="26" xfId="1196" applyNumberFormat="1" applyFont="1" applyFill="1" applyBorder="1" applyAlignment="1">
      <alignment horizontal="center" vertical="center"/>
    </xf>
    <xf numFmtId="3" fontId="12" fillId="0" borderId="24" xfId="1508" applyNumberFormat="1" applyFont="1" applyFill="1" applyBorder="1" applyAlignment="1">
      <alignment horizontal="center" vertical="center"/>
    </xf>
    <xf numFmtId="3" fontId="12" fillId="0" borderId="25" xfId="1508" applyNumberFormat="1" applyFont="1" applyFill="1" applyBorder="1" applyAlignment="1">
      <alignment horizontal="center" vertical="center"/>
    </xf>
    <xf numFmtId="3" fontId="95" fillId="0" borderId="103" xfId="1196" applyNumberFormat="1" applyFont="1" applyFill="1" applyBorder="1" applyAlignment="1">
      <alignment horizontal="center" vertical="center" wrapText="1"/>
    </xf>
    <xf numFmtId="3" fontId="95" fillId="0" borderId="104" xfId="1196" applyNumberFormat="1" applyFont="1" applyFill="1" applyBorder="1" applyAlignment="1">
      <alignment horizontal="center" vertical="center" wrapText="1"/>
    </xf>
    <xf numFmtId="3" fontId="95" fillId="0" borderId="105" xfId="1196" applyNumberFormat="1" applyFont="1" applyFill="1" applyBorder="1" applyAlignment="1">
      <alignment horizontal="center" vertical="center" wrapText="1"/>
    </xf>
    <xf numFmtId="3" fontId="16" fillId="0" borderId="24" xfId="1508" applyNumberFormat="1" applyFont="1" applyBorder="1" applyAlignment="1">
      <alignment horizontal="center" vertical="center" wrapText="1"/>
    </xf>
    <xf numFmtId="3" fontId="16" fillId="0" borderId="25" xfId="1508" applyNumberFormat="1" applyFont="1" applyBorder="1" applyAlignment="1">
      <alignment horizontal="center" vertical="center" wrapText="1"/>
    </xf>
    <xf numFmtId="3" fontId="18" fillId="3" borderId="5" xfId="1196" applyNumberFormat="1" applyFont="1" applyFill="1" applyBorder="1" applyAlignment="1">
      <alignment horizontal="center" vertical="center"/>
    </xf>
    <xf numFmtId="3" fontId="18" fillId="3" borderId="31" xfId="1196" applyNumberFormat="1" applyFont="1" applyFill="1" applyBorder="1" applyAlignment="1">
      <alignment horizontal="center" vertical="center"/>
    </xf>
    <xf numFmtId="0" fontId="18" fillId="3" borderId="10" xfId="44" applyFont="1" applyFill="1" applyBorder="1" applyAlignment="1">
      <alignment horizontal="left" vertical="center"/>
    </xf>
    <xf numFmtId="0" fontId="18" fillId="3" borderId="15" xfId="44" applyFont="1" applyFill="1" applyBorder="1" applyAlignment="1">
      <alignment horizontal="left" vertical="center"/>
    </xf>
    <xf numFmtId="0" fontId="18" fillId="3" borderId="12" xfId="44" applyFont="1" applyFill="1" applyBorder="1" applyAlignment="1">
      <alignment horizontal="left" vertical="center"/>
    </xf>
    <xf numFmtId="3" fontId="18" fillId="2" borderId="20" xfId="1196" applyNumberFormat="1" applyFont="1" applyFill="1" applyBorder="1" applyAlignment="1">
      <alignment horizontal="center" vertical="center"/>
    </xf>
    <xf numFmtId="0" fontId="83" fillId="0" borderId="18" xfId="44" applyFont="1" applyBorder="1" applyAlignment="1">
      <alignment horizontal="left" vertical="center" wrapText="1"/>
    </xf>
    <xf numFmtId="3" fontId="83" fillId="0" borderId="17" xfId="1196" applyNumberFormat="1" applyFont="1" applyFill="1" applyBorder="1" applyAlignment="1">
      <alignment horizontal="center" vertical="center"/>
    </xf>
    <xf numFmtId="3" fontId="83" fillId="0" borderId="18" xfId="1196" applyNumberFormat="1" applyFont="1" applyFill="1" applyBorder="1" applyAlignment="1">
      <alignment horizontal="center" vertical="center"/>
    </xf>
    <xf numFmtId="3" fontId="83" fillId="0" borderId="19" xfId="1196" applyNumberFormat="1" applyFont="1" applyFill="1" applyBorder="1" applyAlignment="1">
      <alignment horizontal="center" vertical="center"/>
    </xf>
    <xf numFmtId="3" fontId="83" fillId="0" borderId="90" xfId="1196" applyNumberFormat="1" applyFont="1" applyFill="1" applyBorder="1" applyAlignment="1">
      <alignment horizontal="center" vertical="center"/>
    </xf>
    <xf numFmtId="0" fontId="83" fillId="0" borderId="54" xfId="44" applyFont="1" applyBorder="1" applyAlignment="1">
      <alignment horizontal="left" vertical="center"/>
    </xf>
    <xf numFmtId="3" fontId="83" fillId="0" borderId="96" xfId="1196" applyNumberFormat="1" applyFont="1" applyFill="1" applyBorder="1" applyAlignment="1">
      <alignment horizontal="center" vertical="center"/>
    </xf>
    <xf numFmtId="3" fontId="83" fillId="0" borderId="36" xfId="1196" applyNumberFormat="1" applyFont="1" applyFill="1" applyBorder="1" applyAlignment="1">
      <alignment horizontal="center" vertical="center"/>
    </xf>
    <xf numFmtId="3" fontId="83" fillId="0" borderId="98" xfId="1196" applyNumberFormat="1" applyFont="1" applyFill="1" applyBorder="1" applyAlignment="1">
      <alignment horizontal="center" vertical="center"/>
    </xf>
    <xf numFmtId="3" fontId="18" fillId="2" borderId="38" xfId="1196" applyNumberFormat="1" applyFont="1" applyFill="1" applyBorder="1" applyAlignment="1">
      <alignment horizontal="center" vertical="center"/>
    </xf>
    <xf numFmtId="3" fontId="83" fillId="0" borderId="96" xfId="1196" applyNumberFormat="1" applyFont="1" applyBorder="1" applyAlignment="1">
      <alignment horizontal="center" vertical="center"/>
    </xf>
    <xf numFmtId="3" fontId="83" fillId="0" borderId="36" xfId="1196" applyNumberFormat="1" applyFont="1" applyBorder="1" applyAlignment="1">
      <alignment horizontal="center" vertical="center"/>
    </xf>
    <xf numFmtId="3" fontId="83" fillId="0" borderId="98" xfId="1196" applyNumberFormat="1" applyFont="1" applyBorder="1" applyAlignment="1">
      <alignment horizontal="center" vertical="center"/>
    </xf>
    <xf numFmtId="3" fontId="18" fillId="3" borderId="38" xfId="1196" applyNumberFormat="1" applyFont="1" applyFill="1" applyBorder="1" applyAlignment="1">
      <alignment horizontal="center" vertical="center"/>
    </xf>
    <xf numFmtId="3" fontId="13" fillId="2" borderId="10" xfId="1196" applyNumberFormat="1" applyFont="1" applyFill="1" applyBorder="1" applyAlignment="1">
      <alignment horizontal="center" vertical="center"/>
    </xf>
    <xf numFmtId="3" fontId="13" fillId="2" borderId="15" xfId="1196" applyNumberFormat="1" applyFont="1" applyFill="1" applyBorder="1" applyAlignment="1">
      <alignment horizontal="center" vertical="center"/>
    </xf>
    <xf numFmtId="3" fontId="13" fillId="2" borderId="12" xfId="1196" applyNumberFormat="1" applyFont="1" applyFill="1" applyBorder="1" applyAlignment="1">
      <alignment horizontal="center" vertical="center"/>
    </xf>
    <xf numFmtId="3" fontId="18" fillId="2" borderId="13" xfId="1196" applyNumberFormat="1" applyFont="1" applyFill="1" applyBorder="1" applyAlignment="1">
      <alignment horizontal="center" vertical="center"/>
    </xf>
    <xf numFmtId="0" fontId="83" fillId="0" borderId="43" xfId="44" applyFont="1" applyBorder="1" applyAlignment="1">
      <alignment horizontal="left" vertical="center"/>
    </xf>
    <xf numFmtId="3" fontId="18" fillId="3" borderId="11" xfId="1196" applyNumberFormat="1" applyFont="1" applyFill="1" applyBorder="1" applyAlignment="1">
      <alignment horizontal="center" vertical="center"/>
    </xf>
    <xf numFmtId="0" fontId="83" fillId="0" borderId="96" xfId="44" applyFont="1" applyBorder="1" applyAlignment="1">
      <alignment horizontal="left" vertical="center"/>
    </xf>
    <xf numFmtId="3" fontId="14" fillId="2" borderId="5" xfId="871" applyNumberFormat="1" applyFont="1" applyFill="1" applyBorder="1" applyAlignment="1">
      <alignment horizontal="center" vertical="center" wrapText="1"/>
    </xf>
    <xf numFmtId="3" fontId="14" fillId="2" borderId="15" xfId="871" applyNumberFormat="1" applyFont="1" applyFill="1" applyBorder="1" applyAlignment="1">
      <alignment horizontal="center" vertical="center" wrapText="1"/>
    </xf>
    <xf numFmtId="3" fontId="14" fillId="2" borderId="31" xfId="871" applyNumberFormat="1" applyFont="1" applyFill="1" applyBorder="1" applyAlignment="1">
      <alignment horizontal="center" vertical="center" wrapText="1"/>
    </xf>
    <xf numFmtId="3" fontId="14" fillId="2" borderId="7" xfId="871" applyNumberFormat="1" applyFont="1" applyFill="1" applyBorder="1" applyAlignment="1">
      <alignment horizontal="center" vertical="center" wrapText="1"/>
    </xf>
    <xf numFmtId="3" fontId="95" fillId="0" borderId="43" xfId="871" applyNumberFormat="1" applyFont="1" applyFill="1" applyBorder="1" applyAlignment="1">
      <alignment horizontal="center" vertical="center" wrapText="1"/>
    </xf>
    <xf numFmtId="3" fontId="95" fillId="0" borderId="44" xfId="871" applyNumberFormat="1" applyFont="1" applyFill="1" applyBorder="1" applyAlignment="1">
      <alignment horizontal="center" vertical="center" wrapText="1"/>
    </xf>
    <xf numFmtId="3" fontId="95" fillId="0" borderId="45" xfId="871" applyNumberFormat="1" applyFont="1" applyFill="1" applyBorder="1" applyAlignment="1">
      <alignment horizontal="center" vertical="center" wrapText="1"/>
    </xf>
    <xf numFmtId="3" fontId="14" fillId="2" borderId="0" xfId="871" applyNumberFormat="1" applyFont="1" applyFill="1" applyAlignment="1">
      <alignment horizontal="center" vertical="center" wrapText="1"/>
    </xf>
    <xf numFmtId="3" fontId="83" fillId="0" borderId="92" xfId="1196" applyNumberFormat="1" applyFont="1" applyBorder="1" applyAlignment="1">
      <alignment horizontal="center" vertical="center"/>
    </xf>
    <xf numFmtId="3" fontId="83" fillId="0" borderId="90" xfId="1196" applyNumberFormat="1" applyFont="1" applyBorder="1" applyAlignment="1">
      <alignment horizontal="center" vertical="center"/>
    </xf>
    <xf numFmtId="3" fontId="95" fillId="0" borderId="23" xfId="871" applyNumberFormat="1" applyFont="1" applyFill="1" applyBorder="1" applyAlignment="1">
      <alignment horizontal="center" vertical="center" wrapText="1"/>
    </xf>
    <xf numFmtId="3" fontId="95" fillId="0" borderId="24" xfId="871" applyNumberFormat="1" applyFont="1" applyFill="1" applyBorder="1" applyAlignment="1">
      <alignment horizontal="center" vertical="center" wrapText="1"/>
    </xf>
    <xf numFmtId="3" fontId="95" fillId="0" borderId="46" xfId="871" applyNumberFormat="1" applyFont="1" applyFill="1" applyBorder="1" applyAlignment="1">
      <alignment horizontal="center" vertical="center" wrapText="1"/>
    </xf>
    <xf numFmtId="0" fontId="84" fillId="0" borderId="23" xfId="1509" applyFont="1" applyBorder="1" applyAlignment="1">
      <alignment horizontal="left" vertical="center"/>
    </xf>
    <xf numFmtId="0" fontId="84" fillId="0" borderId="54" xfId="1509" applyFont="1" applyBorder="1" applyAlignment="1">
      <alignment horizontal="left" vertical="center"/>
    </xf>
    <xf numFmtId="3" fontId="83" fillId="0" borderId="34" xfId="1196" applyNumberFormat="1" applyFont="1" applyBorder="1" applyAlignment="1">
      <alignment horizontal="center" vertical="center"/>
    </xf>
    <xf numFmtId="3" fontId="83" fillId="0" borderId="35" xfId="1196" applyNumberFormat="1" applyFont="1" applyBorder="1" applyAlignment="1">
      <alignment horizontal="center" vertical="center"/>
    </xf>
    <xf numFmtId="3" fontId="83" fillId="0" borderId="59" xfId="1196" applyNumberFormat="1" applyFont="1" applyBorder="1" applyAlignment="1">
      <alignment horizontal="center" vertical="center"/>
    </xf>
    <xf numFmtId="3" fontId="18" fillId="3" borderId="51" xfId="1196" applyNumberFormat="1" applyFont="1" applyFill="1" applyBorder="1" applyAlignment="1">
      <alignment horizontal="center" vertical="center"/>
    </xf>
    <xf numFmtId="3" fontId="18" fillId="3" borderId="6" xfId="1196" applyNumberFormat="1" applyFont="1" applyFill="1" applyBorder="1" applyAlignment="1">
      <alignment horizontal="center" vertical="center"/>
    </xf>
    <xf numFmtId="3" fontId="14" fillId="2" borderId="5" xfId="871" applyNumberFormat="1" applyFont="1" applyFill="1" applyBorder="1" applyAlignment="1">
      <alignment horizontal="center"/>
    </xf>
    <xf numFmtId="3" fontId="14" fillId="2" borderId="15" xfId="871" applyNumberFormat="1" applyFont="1" applyFill="1" applyBorder="1" applyAlignment="1">
      <alignment horizontal="center"/>
    </xf>
    <xf numFmtId="3" fontId="14" fillId="2" borderId="6" xfId="871" applyNumberFormat="1" applyFont="1" applyFill="1" applyBorder="1" applyAlignment="1">
      <alignment horizontal="center"/>
    </xf>
    <xf numFmtId="3" fontId="14" fillId="2" borderId="13" xfId="871" applyNumberFormat="1" applyFont="1" applyFill="1" applyBorder="1" applyAlignment="1">
      <alignment horizontal="center"/>
    </xf>
    <xf numFmtId="0" fontId="84" fillId="0" borderId="34" xfId="1509" applyFont="1" applyBorder="1" applyAlignment="1">
      <alignment horizontal="left" vertical="center"/>
    </xf>
    <xf numFmtId="0" fontId="13" fillId="0" borderId="0" xfId="1508" applyFont="1"/>
    <xf numFmtId="3" fontId="13" fillId="3" borderId="14" xfId="871" applyNumberFormat="1" applyFont="1" applyFill="1" applyBorder="1" applyAlignment="1">
      <alignment horizontal="center" vertical="center"/>
    </xf>
    <xf numFmtId="3" fontId="13" fillId="3" borderId="87" xfId="871" applyNumberFormat="1" applyFont="1" applyFill="1" applyBorder="1" applyAlignment="1">
      <alignment horizontal="center" vertical="center"/>
    </xf>
    <xf numFmtId="3" fontId="13" fillId="3" borderId="57" xfId="871" applyNumberFormat="1" applyFont="1" applyFill="1" applyBorder="1" applyAlignment="1">
      <alignment horizontal="center" vertical="center"/>
    </xf>
    <xf numFmtId="3" fontId="13" fillId="3" borderId="14" xfId="1508" applyNumberFormat="1" applyFont="1" applyFill="1" applyBorder="1" applyAlignment="1">
      <alignment horizontal="center" vertical="center"/>
    </xf>
    <xf numFmtId="3" fontId="13" fillId="3" borderId="87" xfId="1508" applyNumberFormat="1" applyFont="1" applyFill="1" applyBorder="1" applyAlignment="1">
      <alignment horizontal="center" vertical="center"/>
    </xf>
    <xf numFmtId="3" fontId="13" fillId="3" borderId="57" xfId="1508" applyNumberFormat="1" applyFont="1" applyFill="1" applyBorder="1" applyAlignment="1">
      <alignment horizontal="center" vertical="center"/>
    </xf>
    <xf numFmtId="0" fontId="12" fillId="0" borderId="0" xfId="1508" applyFont="1"/>
    <xf numFmtId="3" fontId="13" fillId="3" borderId="36" xfId="871" applyNumberFormat="1" applyFont="1" applyFill="1" applyBorder="1" applyAlignment="1">
      <alignment horizontal="center" vertical="center"/>
    </xf>
    <xf numFmtId="3" fontId="13" fillId="3" borderId="98" xfId="871" applyNumberFormat="1" applyFont="1" applyFill="1" applyBorder="1" applyAlignment="1">
      <alignment horizontal="center" vertical="center"/>
    </xf>
    <xf numFmtId="3" fontId="13" fillId="3" borderId="36" xfId="1508" applyNumberFormat="1" applyFont="1" applyFill="1" applyBorder="1" applyAlignment="1">
      <alignment horizontal="center" vertical="center"/>
    </xf>
    <xf numFmtId="3" fontId="13" fillId="3" borderId="98" xfId="1508" applyNumberFormat="1" applyFont="1" applyFill="1" applyBorder="1" applyAlignment="1">
      <alignment horizontal="center" vertical="center"/>
    </xf>
    <xf numFmtId="3" fontId="13" fillId="3" borderId="15" xfId="871" applyNumberFormat="1" applyFont="1" applyFill="1" applyBorder="1" applyAlignment="1">
      <alignment horizontal="center" vertical="center"/>
    </xf>
    <xf numFmtId="3" fontId="13" fillId="3" borderId="12" xfId="871" applyNumberFormat="1" applyFont="1" applyFill="1" applyBorder="1" applyAlignment="1">
      <alignment horizontal="center" vertical="center"/>
    </xf>
    <xf numFmtId="3" fontId="13" fillId="3" borderId="13" xfId="871" applyNumberFormat="1" applyFont="1" applyFill="1" applyBorder="1" applyAlignment="1">
      <alignment horizontal="center" vertical="center"/>
    </xf>
    <xf numFmtId="3" fontId="13" fillId="3" borderId="13" xfId="1508" applyNumberFormat="1" applyFont="1" applyFill="1" applyBorder="1" applyAlignment="1">
      <alignment horizontal="center" vertical="center"/>
    </xf>
    <xf numFmtId="182" fontId="94" fillId="0" borderId="0" xfId="1508" applyNumberFormat="1" applyFont="1"/>
    <xf numFmtId="3" fontId="94" fillId="0" borderId="0" xfId="871" applyNumberFormat="1" applyFont="1"/>
    <xf numFmtId="0" fontId="16" fillId="0" borderId="0" xfId="49" applyFont="1"/>
    <xf numFmtId="0" fontId="25" fillId="0" borderId="0" xfId="51" applyFont="1" applyAlignment="1">
      <alignment horizontal="center"/>
    </xf>
    <xf numFmtId="0" fontId="14" fillId="0" borderId="0" xfId="49" applyFont="1"/>
    <xf numFmtId="0" fontId="14" fillId="67" borderId="54" xfId="51" applyFont="1" applyFill="1" applyBorder="1" applyAlignment="1">
      <alignment horizontal="center" vertical="center" wrapText="1"/>
    </xf>
    <xf numFmtId="0" fontId="14" fillId="67" borderId="40" xfId="51" applyFont="1" applyFill="1" applyBorder="1" applyAlignment="1">
      <alignment horizontal="center" vertical="center" wrapText="1"/>
    </xf>
    <xf numFmtId="0" fontId="14" fillId="67" borderId="106" xfId="51" applyFont="1" applyFill="1" applyBorder="1" applyAlignment="1">
      <alignment horizontal="center" vertical="center" wrapText="1"/>
    </xf>
    <xf numFmtId="0" fontId="14" fillId="67" borderId="55" xfId="51" applyFont="1" applyFill="1" applyBorder="1" applyAlignment="1">
      <alignment horizontal="center" vertical="center" wrapText="1"/>
    </xf>
    <xf numFmtId="0" fontId="14" fillId="67" borderId="0" xfId="51" applyFont="1" applyFill="1" applyBorder="1" applyAlignment="1">
      <alignment horizontal="center" vertical="center" wrapText="1"/>
    </xf>
    <xf numFmtId="0" fontId="12" fillId="0" borderId="16" xfId="51" applyFont="1" applyFill="1" applyBorder="1" applyAlignment="1">
      <alignment horizontal="left" vertical="center" wrapText="1"/>
    </xf>
    <xf numFmtId="3" fontId="16" fillId="0" borderId="43" xfId="49" applyNumberFormat="1" applyFont="1" applyBorder="1" applyAlignment="1">
      <alignment horizontal="center" vertical="center" wrapText="1"/>
    </xf>
    <xf numFmtId="3" fontId="16" fillId="0" borderId="44" xfId="49" applyNumberFormat="1" applyFont="1" applyBorder="1" applyAlignment="1">
      <alignment horizontal="center" vertical="center" wrapText="1"/>
    </xf>
    <xf numFmtId="3" fontId="16" fillId="0" borderId="52" xfId="49" applyNumberFormat="1" applyFont="1" applyBorder="1" applyAlignment="1">
      <alignment horizontal="center" vertical="center" wrapText="1"/>
    </xf>
    <xf numFmtId="3" fontId="96" fillId="0" borderId="53" xfId="49" applyNumberFormat="1" applyFont="1" applyBorder="1" applyAlignment="1">
      <alignment horizontal="center" vertical="center" wrapText="1"/>
    </xf>
    <xf numFmtId="3" fontId="16" fillId="0" borderId="85" xfId="49" applyNumberFormat="1" applyFont="1" applyBorder="1" applyAlignment="1">
      <alignment horizontal="center" vertical="center" wrapText="1"/>
    </xf>
    <xf numFmtId="0" fontId="12" fillId="0" borderId="21" xfId="51" applyFont="1" applyFill="1" applyBorder="1" applyAlignment="1">
      <alignment horizontal="left" vertical="center" wrapText="1"/>
    </xf>
    <xf numFmtId="3" fontId="16" fillId="0" borderId="23" xfId="49" applyNumberFormat="1" applyFont="1" applyBorder="1" applyAlignment="1">
      <alignment horizontal="center" vertical="center" wrapText="1"/>
    </xf>
    <xf numFmtId="3" fontId="16" fillId="0" borderId="24" xfId="49" applyNumberFormat="1" applyFont="1" applyBorder="1" applyAlignment="1">
      <alignment horizontal="center" vertical="center" wrapText="1"/>
    </xf>
    <xf numFmtId="3" fontId="16" fillId="0" borderId="25" xfId="49" applyNumberFormat="1" applyFont="1" applyBorder="1" applyAlignment="1">
      <alignment horizontal="center" vertical="center" wrapText="1"/>
    </xf>
    <xf numFmtId="3" fontId="96" fillId="0" borderId="26" xfId="49" applyNumberFormat="1" applyFont="1" applyBorder="1" applyAlignment="1">
      <alignment horizontal="center" vertical="center" wrapText="1"/>
    </xf>
    <xf numFmtId="3" fontId="16" fillId="0" borderId="42" xfId="49" applyNumberFormat="1" applyFont="1" applyBorder="1" applyAlignment="1">
      <alignment horizontal="center" vertical="center" wrapText="1"/>
    </xf>
    <xf numFmtId="0" fontId="12" fillId="0" borderId="27" xfId="51" applyFont="1" applyFill="1" applyBorder="1" applyAlignment="1">
      <alignment horizontal="left" vertical="center" wrapText="1"/>
    </xf>
    <xf numFmtId="3" fontId="16" fillId="0" borderId="28" xfId="49" applyNumberFormat="1" applyFont="1" applyBorder="1" applyAlignment="1">
      <alignment horizontal="center" vertical="center" wrapText="1"/>
    </xf>
    <xf numFmtId="3" fontId="16" fillId="0" borderId="29" xfId="49" applyNumberFormat="1" applyFont="1" applyBorder="1" applyAlignment="1">
      <alignment horizontal="center" vertical="center" wrapText="1"/>
    </xf>
    <xf numFmtId="3" fontId="16" fillId="0" borderId="94" xfId="49" applyNumberFormat="1" applyFont="1" applyBorder="1" applyAlignment="1">
      <alignment horizontal="center" vertical="center" wrapText="1"/>
    </xf>
    <xf numFmtId="3" fontId="96" fillId="0" borderId="30" xfId="49" applyNumberFormat="1" applyFont="1" applyBorder="1" applyAlignment="1">
      <alignment horizontal="center" vertical="center" wrapText="1"/>
    </xf>
    <xf numFmtId="3" fontId="16" fillId="0" borderId="99" xfId="49" applyNumberFormat="1" applyFont="1" applyBorder="1" applyAlignment="1">
      <alignment horizontal="center" vertical="center" wrapText="1"/>
    </xf>
    <xf numFmtId="0" fontId="18" fillId="2" borderId="5" xfId="51" applyFont="1" applyFill="1" applyBorder="1" applyAlignment="1">
      <alignment horizontal="center" vertical="center" wrapText="1"/>
    </xf>
    <xf numFmtId="3" fontId="96" fillId="2" borderId="10" xfId="49" applyNumberFormat="1" applyFont="1" applyFill="1" applyBorder="1" applyAlignment="1">
      <alignment horizontal="center" vertical="center" wrapText="1"/>
    </xf>
    <xf numFmtId="3" fontId="96" fillId="2" borderId="15" xfId="49" applyNumberFormat="1" applyFont="1" applyFill="1" applyBorder="1" applyAlignment="1">
      <alignment horizontal="center" vertical="center" wrapText="1"/>
    </xf>
    <xf numFmtId="3" fontId="96" fillId="2" borderId="12" xfId="49" applyNumberFormat="1" applyFont="1" applyFill="1" applyBorder="1" applyAlignment="1">
      <alignment horizontal="center" vertical="center" wrapText="1"/>
    </xf>
    <xf numFmtId="3" fontId="96" fillId="2" borderId="13" xfId="49" applyNumberFormat="1" applyFont="1" applyFill="1" applyBorder="1" applyAlignment="1">
      <alignment horizontal="center" vertical="center" wrapText="1"/>
    </xf>
    <xf numFmtId="3" fontId="96" fillId="2" borderId="11" xfId="49" applyNumberFormat="1" applyFont="1" applyFill="1" applyBorder="1" applyAlignment="1">
      <alignment horizontal="center" vertical="center" wrapText="1"/>
    </xf>
    <xf numFmtId="0" fontId="16" fillId="0" borderId="0" xfId="1447" applyFont="1"/>
    <xf numFmtId="0" fontId="96" fillId="0" borderId="0" xfId="51" applyFont="1"/>
    <xf numFmtId="0" fontId="16" fillId="0" borderId="0" xfId="51" applyFont="1"/>
    <xf numFmtId="0" fontId="16" fillId="0" borderId="0" xfId="1447" applyFont="1" applyAlignment="1">
      <alignment vertical="center"/>
    </xf>
    <xf numFmtId="0" fontId="16" fillId="0" borderId="0" xfId="1447" applyFont="1" applyFill="1" applyAlignment="1">
      <alignment vertical="center"/>
    </xf>
    <xf numFmtId="0" fontId="13" fillId="0" borderId="0" xfId="1447" applyFont="1" applyFill="1" applyAlignment="1">
      <alignment horizontal="right" vertical="center"/>
    </xf>
    <xf numFmtId="0" fontId="16" fillId="0" borderId="1" xfId="1447" applyFont="1" applyBorder="1" applyAlignment="1">
      <alignment vertical="center"/>
    </xf>
    <xf numFmtId="0" fontId="24" fillId="0" borderId="0" xfId="1447" applyFont="1" applyFill="1" applyAlignment="1">
      <alignment vertical="center" wrapText="1" readingOrder="1"/>
    </xf>
    <xf numFmtId="0" fontId="24" fillId="0" borderId="1" xfId="1447" applyFont="1" applyFill="1" applyBorder="1" applyAlignment="1">
      <alignment horizontal="right" vertical="center" readingOrder="1"/>
    </xf>
    <xf numFmtId="0" fontId="13" fillId="67" borderId="13" xfId="32" applyFont="1" applyFill="1" applyBorder="1" applyAlignment="1">
      <alignment horizontal="center" vertical="center" wrapText="1"/>
    </xf>
    <xf numFmtId="0" fontId="13" fillId="67" borderId="5" xfId="1447" applyFont="1" applyFill="1" applyBorder="1" applyAlignment="1">
      <alignment horizontal="center" vertical="center" wrapText="1"/>
    </xf>
    <xf numFmtId="0" fontId="13" fillId="67" borderId="15" xfId="1447" applyFont="1" applyFill="1" applyBorder="1" applyAlignment="1">
      <alignment horizontal="center" vertical="center" wrapText="1"/>
    </xf>
    <xf numFmtId="0" fontId="13" fillId="67" borderId="12" xfId="1447" applyFont="1" applyFill="1" applyBorder="1" applyAlignment="1">
      <alignment horizontal="center" vertical="center" wrapText="1"/>
    </xf>
    <xf numFmtId="0" fontId="13" fillId="67" borderId="13" xfId="1447" applyFont="1" applyFill="1" applyBorder="1" applyAlignment="1">
      <alignment horizontal="center" vertical="center" wrapText="1"/>
    </xf>
    <xf numFmtId="0" fontId="24" fillId="0" borderId="0" xfId="1447" applyFont="1" applyFill="1" applyBorder="1" applyAlignment="1">
      <alignment vertical="center" wrapText="1" readingOrder="1"/>
    </xf>
    <xf numFmtId="0" fontId="12" fillId="0" borderId="20" xfId="32" applyFont="1" applyFill="1" applyBorder="1" applyAlignment="1">
      <alignment horizontal="left" vertical="center" wrapText="1"/>
    </xf>
    <xf numFmtId="0" fontId="12" fillId="0" borderId="26" xfId="32" applyFont="1" applyFill="1" applyBorder="1" applyAlignment="1">
      <alignment horizontal="left" vertical="center" wrapText="1"/>
    </xf>
    <xf numFmtId="0" fontId="12" fillId="0" borderId="30" xfId="32" applyFont="1" applyFill="1" applyBorder="1" applyAlignment="1">
      <alignment horizontal="left" vertical="center" wrapText="1"/>
    </xf>
    <xf numFmtId="0" fontId="13" fillId="2" borderId="13" xfId="32" applyFont="1" applyFill="1" applyBorder="1" applyAlignment="1">
      <alignment horizontal="center" vertical="center" wrapText="1"/>
    </xf>
    <xf numFmtId="3" fontId="16" fillId="0" borderId="0" xfId="1447" applyNumberFormat="1" applyFont="1" applyFill="1" applyAlignment="1">
      <alignment vertical="center"/>
    </xf>
    <xf numFmtId="0" fontId="97" fillId="0" borderId="0" xfId="1447" applyFont="1" applyFill="1" applyAlignment="1">
      <alignment vertical="center"/>
    </xf>
    <xf numFmtId="0" fontId="97" fillId="0" borderId="0" xfId="1447" applyFont="1" applyFill="1" applyAlignment="1">
      <alignment vertical="center" wrapText="1" readingOrder="1"/>
    </xf>
    <xf numFmtId="0" fontId="13" fillId="67" borderId="5" xfId="32" applyFont="1" applyFill="1" applyBorder="1" applyAlignment="1">
      <alignment horizontal="center" vertical="center" wrapText="1"/>
    </xf>
    <xf numFmtId="0" fontId="13" fillId="67" borderId="15" xfId="32" applyFont="1" applyFill="1" applyBorder="1" applyAlignment="1">
      <alignment horizontal="center" vertical="center" wrapText="1"/>
    </xf>
    <xf numFmtId="0" fontId="13" fillId="67" borderId="12" xfId="32" applyFont="1" applyFill="1" applyBorder="1" applyAlignment="1">
      <alignment horizontal="center" vertical="center" wrapText="1"/>
    </xf>
    <xf numFmtId="0" fontId="13" fillId="67" borderId="7" xfId="32" applyFont="1" applyFill="1" applyBorder="1" applyAlignment="1">
      <alignment horizontal="center" vertical="center" wrapText="1"/>
    </xf>
    <xf numFmtId="3" fontId="24" fillId="0" borderId="43" xfId="1447" applyNumberFormat="1" applyFont="1" applyFill="1" applyBorder="1" applyAlignment="1">
      <alignment horizontal="center" vertical="center" wrapText="1"/>
    </xf>
    <xf numFmtId="3" fontId="24" fillId="0" borderId="44" xfId="1447" applyNumberFormat="1" applyFont="1" applyFill="1" applyBorder="1" applyAlignment="1">
      <alignment horizontal="center" vertical="center" wrapText="1"/>
    </xf>
    <xf numFmtId="3" fontId="12" fillId="0" borderId="44" xfId="1447" applyNumberFormat="1" applyFont="1" applyFill="1" applyBorder="1" applyAlignment="1">
      <alignment horizontal="center" vertical="center" wrapText="1"/>
    </xf>
    <xf numFmtId="3" fontId="24" fillId="0" borderId="52" xfId="1447" applyNumberFormat="1" applyFont="1" applyFill="1" applyBorder="1" applyAlignment="1">
      <alignment horizontal="center" vertical="center" wrapText="1"/>
    </xf>
    <xf numFmtId="3" fontId="24" fillId="0" borderId="53" xfId="1447" applyNumberFormat="1" applyFont="1" applyFill="1" applyBorder="1" applyAlignment="1">
      <alignment horizontal="center" vertical="center" wrapText="1"/>
    </xf>
    <xf numFmtId="3" fontId="16" fillId="0" borderId="50" xfId="1447" applyNumberFormat="1" applyFont="1" applyFill="1" applyBorder="1" applyAlignment="1">
      <alignment horizontal="center" vertical="center"/>
    </xf>
    <xf numFmtId="3" fontId="24" fillId="0" borderId="23" xfId="1447" applyNumberFormat="1" applyFont="1" applyFill="1" applyBorder="1" applyAlignment="1">
      <alignment horizontal="center" vertical="center" wrapText="1"/>
    </xf>
    <xf numFmtId="3" fontId="24" fillId="0" borderId="24" xfId="1447" applyNumberFormat="1" applyFont="1" applyFill="1" applyBorder="1" applyAlignment="1">
      <alignment horizontal="center" vertical="center" wrapText="1"/>
    </xf>
    <xf numFmtId="3" fontId="12" fillId="0" borderId="24" xfId="1447" applyNumberFormat="1" applyFont="1" applyFill="1" applyBorder="1" applyAlignment="1">
      <alignment horizontal="center" vertical="center" wrapText="1"/>
    </xf>
    <xf numFmtId="3" fontId="24" fillId="0" borderId="25" xfId="1447" applyNumberFormat="1" applyFont="1" applyFill="1" applyBorder="1" applyAlignment="1">
      <alignment horizontal="center" vertical="center" wrapText="1"/>
    </xf>
    <xf numFmtId="3" fontId="24" fillId="0" borderId="26" xfId="1447" applyNumberFormat="1" applyFont="1" applyFill="1" applyBorder="1" applyAlignment="1">
      <alignment horizontal="center" vertical="center" wrapText="1"/>
    </xf>
    <xf numFmtId="3" fontId="16" fillId="0" borderId="22" xfId="1447" applyNumberFormat="1" applyFont="1" applyFill="1" applyBorder="1" applyAlignment="1">
      <alignment horizontal="center" vertical="center"/>
    </xf>
    <xf numFmtId="3" fontId="24" fillId="0" borderId="28" xfId="1447" applyNumberFormat="1" applyFont="1" applyFill="1" applyBorder="1" applyAlignment="1">
      <alignment horizontal="center" vertical="center" wrapText="1"/>
    </xf>
    <xf numFmtId="3" fontId="24" fillId="0" borderId="29" xfId="1447" applyNumberFormat="1" applyFont="1" applyFill="1" applyBorder="1" applyAlignment="1">
      <alignment horizontal="center" vertical="center" wrapText="1"/>
    </xf>
    <xf numFmtId="3" fontId="12" fillId="0" borderId="29" xfId="1447" applyNumberFormat="1" applyFont="1" applyFill="1" applyBorder="1" applyAlignment="1">
      <alignment horizontal="center" vertical="center" wrapText="1"/>
    </xf>
    <xf numFmtId="3" fontId="24" fillId="0" borderId="94" xfId="1447" applyNumberFormat="1" applyFont="1" applyFill="1" applyBorder="1" applyAlignment="1">
      <alignment horizontal="center" vertical="center" wrapText="1"/>
    </xf>
    <xf numFmtId="3" fontId="24" fillId="0" borderId="30" xfId="1447" applyNumberFormat="1" applyFont="1" applyFill="1" applyBorder="1" applyAlignment="1">
      <alignment horizontal="center" vertical="center" wrapText="1"/>
    </xf>
    <xf numFmtId="3" fontId="16" fillId="0" borderId="100" xfId="1447" applyNumberFormat="1" applyFont="1" applyFill="1" applyBorder="1" applyAlignment="1">
      <alignment horizontal="center" vertical="center"/>
    </xf>
    <xf numFmtId="3" fontId="23" fillId="2" borderId="10" xfId="1447" applyNumberFormat="1" applyFont="1" applyFill="1" applyBorder="1" applyAlignment="1">
      <alignment horizontal="center" vertical="center" wrapText="1"/>
    </xf>
    <xf numFmtId="3" fontId="13" fillId="2" borderId="10" xfId="1447" applyNumberFormat="1" applyFont="1" applyFill="1" applyBorder="1" applyAlignment="1">
      <alignment horizontal="center" vertical="center" wrapText="1"/>
    </xf>
    <xf numFmtId="3" fontId="23" fillId="2" borderId="5" xfId="1447" applyNumberFormat="1" applyFont="1" applyFill="1" applyBorder="1" applyAlignment="1">
      <alignment horizontal="center" vertical="center" wrapText="1"/>
    </xf>
    <xf numFmtId="3" fontId="23" fillId="2" borderId="13" xfId="1447" applyNumberFormat="1" applyFont="1" applyFill="1" applyBorder="1" applyAlignment="1">
      <alignment horizontal="center" vertical="center" wrapText="1"/>
    </xf>
    <xf numFmtId="3" fontId="23" fillId="2" borderId="11" xfId="1447" applyNumberFormat="1" applyFont="1" applyFill="1" applyBorder="1" applyAlignment="1">
      <alignment horizontal="center" vertical="center" wrapText="1"/>
    </xf>
    <xf numFmtId="0" fontId="14" fillId="67" borderId="10" xfId="51" applyFont="1" applyFill="1" applyBorder="1" applyAlignment="1">
      <alignment horizontal="center" vertical="center" wrapText="1"/>
    </xf>
    <xf numFmtId="0" fontId="14" fillId="67" borderId="15" xfId="51" applyFont="1" applyFill="1" applyBorder="1" applyAlignment="1">
      <alignment horizontal="center" vertical="center" wrapText="1"/>
    </xf>
    <xf numFmtId="0" fontId="14" fillId="67" borderId="31" xfId="51" applyFont="1" applyFill="1" applyBorder="1" applyAlignment="1">
      <alignment horizontal="center" vertical="center" wrapText="1"/>
    </xf>
    <xf numFmtId="3" fontId="16" fillId="0" borderId="17" xfId="49" applyNumberFormat="1" applyFont="1" applyBorder="1" applyAlignment="1">
      <alignment horizontal="center" vertical="center"/>
    </xf>
    <xf numFmtId="3" fontId="16" fillId="0" borderId="18" xfId="49" applyNumberFormat="1" applyFont="1" applyBorder="1" applyAlignment="1">
      <alignment horizontal="center" vertical="center"/>
    </xf>
    <xf numFmtId="3" fontId="16" fillId="0" borderId="84" xfId="49" applyNumberFormat="1" applyFont="1" applyBorder="1" applyAlignment="1">
      <alignment horizontal="center" vertical="center"/>
    </xf>
    <xf numFmtId="3" fontId="16" fillId="0" borderId="23" xfId="49" applyNumberFormat="1" applyFont="1" applyBorder="1" applyAlignment="1">
      <alignment horizontal="center" vertical="center"/>
    </xf>
    <xf numFmtId="3" fontId="16" fillId="0" borderId="24" xfId="49" applyNumberFormat="1" applyFont="1" applyBorder="1" applyAlignment="1">
      <alignment horizontal="center" vertical="center"/>
    </xf>
    <xf numFmtId="3" fontId="16" fillId="0" borderId="46" xfId="49" applyNumberFormat="1" applyFont="1" applyBorder="1" applyAlignment="1">
      <alignment horizontal="center" vertical="center"/>
    </xf>
    <xf numFmtId="3" fontId="16" fillId="0" borderId="28" xfId="49" applyNumberFormat="1" applyFont="1" applyBorder="1" applyAlignment="1">
      <alignment horizontal="center" vertical="center"/>
    </xf>
    <xf numFmtId="3" fontId="16" fillId="0" borderId="29" xfId="49" applyNumberFormat="1" applyFont="1" applyBorder="1" applyAlignment="1">
      <alignment horizontal="center" vertical="center"/>
    </xf>
    <xf numFmtId="3" fontId="16" fillId="0" borderId="47" xfId="49" applyNumberFormat="1" applyFont="1" applyBorder="1" applyAlignment="1">
      <alignment horizontal="center" vertical="center"/>
    </xf>
    <xf numFmtId="0" fontId="13" fillId="2" borderId="5" xfId="51" applyFont="1" applyFill="1" applyBorder="1" applyAlignment="1">
      <alignment horizontal="center" vertical="center" wrapText="1"/>
    </xf>
    <xf numFmtId="3" fontId="14" fillId="2" borderId="10" xfId="49" applyNumberFormat="1" applyFont="1" applyFill="1" applyBorder="1" applyAlignment="1">
      <alignment horizontal="center" vertical="center"/>
    </xf>
    <xf numFmtId="3" fontId="14" fillId="2" borderId="15" xfId="49" applyNumberFormat="1" applyFont="1" applyFill="1" applyBorder="1" applyAlignment="1">
      <alignment horizontal="center" vertical="center"/>
    </xf>
    <xf numFmtId="3" fontId="14" fillId="2" borderId="31" xfId="49" applyNumberFormat="1" applyFont="1" applyFill="1" applyBorder="1" applyAlignment="1">
      <alignment horizontal="center" vertical="center"/>
    </xf>
    <xf numFmtId="0" fontId="24" fillId="0" borderId="0" xfId="1447" applyFont="1" applyAlignment="1">
      <alignment vertical="center" wrapText="1"/>
    </xf>
    <xf numFmtId="0" fontId="13" fillId="0" borderId="0" xfId="1447" applyFont="1" applyAlignment="1">
      <alignment horizontal="right" vertical="center" wrapText="1"/>
    </xf>
    <xf numFmtId="0" fontId="98" fillId="0" borderId="0" xfId="1447" applyFont="1" applyAlignment="1">
      <alignment vertical="center" wrapText="1"/>
    </xf>
    <xf numFmtId="0" fontId="99" fillId="0" borderId="0" xfId="1447" applyFont="1" applyAlignment="1">
      <alignment horizontal="center" vertical="center" wrapText="1"/>
    </xf>
    <xf numFmtId="0" fontId="24" fillId="0" borderId="5" xfId="32" applyFont="1" applyFill="1" applyBorder="1" applyAlignment="1">
      <alignment vertical="center" wrapText="1"/>
    </xf>
    <xf numFmtId="0" fontId="23" fillId="67" borderId="15" xfId="32" applyFont="1" applyFill="1" applyBorder="1" applyAlignment="1">
      <alignment horizontal="center" vertical="center" wrapText="1"/>
    </xf>
    <xf numFmtId="0" fontId="13" fillId="67" borderId="54" xfId="32" applyFont="1" applyFill="1" applyBorder="1" applyAlignment="1">
      <alignment horizontal="center" vertical="center" wrapText="1"/>
    </xf>
    <xf numFmtId="3" fontId="24" fillId="0" borderId="36" xfId="1447" applyNumberFormat="1" applyFont="1" applyBorder="1" applyAlignment="1">
      <alignment horizontal="center" vertical="center" wrapText="1"/>
    </xf>
    <xf numFmtId="3" fontId="12" fillId="0" borderId="36" xfId="1447" applyNumberFormat="1" applyFont="1" applyBorder="1" applyAlignment="1">
      <alignment horizontal="center" vertical="center" wrapText="1"/>
    </xf>
    <xf numFmtId="3" fontId="83" fillId="0" borderId="37" xfId="1447" applyNumberFormat="1" applyFont="1" applyBorder="1" applyAlignment="1">
      <alignment horizontal="center" vertical="center" wrapText="1"/>
    </xf>
    <xf numFmtId="3" fontId="0" fillId="0" borderId="0" xfId="0" applyNumberFormat="1"/>
    <xf numFmtId="0" fontId="13" fillId="67" borderId="21" xfId="32" applyFont="1" applyFill="1" applyBorder="1" applyAlignment="1">
      <alignment horizontal="center" vertical="center" wrapText="1"/>
    </xf>
    <xf numFmtId="3" fontId="24" fillId="0" borderId="24" xfId="1447" applyNumberFormat="1" applyFont="1" applyBorder="1" applyAlignment="1">
      <alignment horizontal="center" vertical="center" wrapText="1"/>
    </xf>
    <xf numFmtId="3" fontId="12" fillId="0" borderId="24" xfId="1447" applyNumberFormat="1" applyFont="1" applyBorder="1" applyAlignment="1">
      <alignment horizontal="center" vertical="center" wrapText="1"/>
    </xf>
    <xf numFmtId="3" fontId="83" fillId="0" borderId="22" xfId="1447" applyNumberFormat="1" applyFont="1" applyBorder="1" applyAlignment="1">
      <alignment horizontal="center" vertical="center" wrapText="1"/>
    </xf>
    <xf numFmtId="0" fontId="22" fillId="0" borderId="5" xfId="1447" applyFont="1" applyBorder="1" applyAlignment="1">
      <alignment horizontal="left" vertical="center" wrapText="1"/>
    </xf>
    <xf numFmtId="3" fontId="23" fillId="0" borderId="15" xfId="1447" applyNumberFormat="1" applyFont="1" applyBorder="1" applyAlignment="1">
      <alignment horizontal="center" vertical="center" wrapText="1"/>
    </xf>
    <xf numFmtId="3" fontId="13" fillId="0" borderId="15" xfId="1447" applyNumberFormat="1" applyFont="1" applyBorder="1" applyAlignment="1">
      <alignment horizontal="center" vertical="center" wrapText="1"/>
    </xf>
    <xf numFmtId="3" fontId="18" fillId="0" borderId="31" xfId="1447" applyNumberFormat="1" applyFont="1" applyBorder="1" applyAlignment="1">
      <alignment horizontal="center" vertical="center" wrapText="1"/>
    </xf>
    <xf numFmtId="3" fontId="24" fillId="0" borderId="0" xfId="1447" applyNumberFormat="1" applyFont="1" applyAlignment="1">
      <alignment vertical="center" wrapText="1"/>
    </xf>
    <xf numFmtId="3" fontId="24" fillId="0" borderId="37" xfId="1447" applyNumberFormat="1" applyFont="1" applyBorder="1" applyAlignment="1">
      <alignment horizontal="center" vertical="center" wrapText="1"/>
    </xf>
    <xf numFmtId="3" fontId="24" fillId="0" borderId="22" xfId="1447" applyNumberFormat="1" applyFont="1" applyBorder="1" applyAlignment="1">
      <alignment horizontal="center" vertical="center" wrapText="1"/>
    </xf>
    <xf numFmtId="3" fontId="23" fillId="0" borderId="7" xfId="1447" applyNumberFormat="1" applyFont="1" applyBorder="1" applyAlignment="1">
      <alignment horizontal="center" vertical="center" wrapText="1"/>
    </xf>
    <xf numFmtId="0" fontId="4" fillId="0" borderId="0" xfId="1447"/>
    <xf numFmtId="0" fontId="13" fillId="0" borderId="0" xfId="1447" applyFont="1" applyFill="1" applyAlignment="1">
      <alignment horizontal="right"/>
    </xf>
    <xf numFmtId="49" fontId="23" fillId="0" borderId="24" xfId="32" quotePrefix="1" applyNumberFormat="1" applyFont="1" applyFill="1" applyBorder="1" applyAlignment="1">
      <alignment horizontal="center" vertical="center" wrapText="1"/>
    </xf>
    <xf numFmtId="0" fontId="23" fillId="0" borderId="24" xfId="32" applyFont="1" applyFill="1" applyBorder="1" applyAlignment="1">
      <alignment horizontal="center" vertical="center" wrapText="1"/>
    </xf>
    <xf numFmtId="0" fontId="23" fillId="0" borderId="46" xfId="32" applyFont="1" applyFill="1" applyBorder="1" applyAlignment="1">
      <alignment horizontal="center" vertical="center" wrapText="1"/>
    </xf>
    <xf numFmtId="0" fontId="24" fillId="0" borderId="23" xfId="1447" applyFont="1" applyFill="1" applyBorder="1" applyAlignment="1">
      <alignment horizontal="center" vertical="center" wrapText="1"/>
    </xf>
    <xf numFmtId="3" fontId="24" fillId="0" borderId="46" xfId="1447" applyNumberFormat="1" applyFont="1" applyFill="1" applyBorder="1" applyAlignment="1">
      <alignment horizontal="center" vertical="center" wrapText="1"/>
    </xf>
    <xf numFmtId="0" fontId="23" fillId="0" borderId="34" xfId="1447" applyFont="1" applyFill="1" applyBorder="1" applyAlignment="1">
      <alignment horizontal="center" vertical="center" wrapText="1"/>
    </xf>
    <xf numFmtId="3" fontId="23" fillId="0" borderId="35" xfId="0" applyNumberFormat="1" applyFont="1" applyFill="1" applyBorder="1" applyAlignment="1">
      <alignment horizontal="center" vertical="center" wrapText="1"/>
    </xf>
    <xf numFmtId="0" fontId="23" fillId="0" borderId="0" xfId="1447" applyFont="1" applyFill="1" applyBorder="1" applyAlignment="1">
      <alignment horizontal="center" vertical="center" wrapText="1"/>
    </xf>
    <xf numFmtId="3" fontId="23" fillId="0" borderId="0" xfId="1447" applyNumberFormat="1" applyFont="1" applyFill="1" applyBorder="1" applyAlignment="1">
      <alignment horizontal="center" vertical="center" wrapText="1"/>
    </xf>
    <xf numFmtId="3" fontId="4" fillId="0" borderId="0" xfId="1447" applyNumberFormat="1"/>
    <xf numFmtId="3" fontId="23" fillId="0" borderId="58" xfId="0" applyNumberFormat="1" applyFont="1" applyFill="1" applyBorder="1" applyAlignment="1">
      <alignment horizontal="center" vertical="center" wrapText="1"/>
    </xf>
    <xf numFmtId="0" fontId="4" fillId="0" borderId="0" xfId="1447" applyBorder="1"/>
    <xf numFmtId="0" fontId="0" fillId="0" borderId="0" xfId="0" applyBorder="1"/>
    <xf numFmtId="0" fontId="2" fillId="0" borderId="0" xfId="1447" applyFont="1"/>
    <xf numFmtId="3" fontId="12" fillId="0" borderId="46" xfId="1447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95" fillId="0" borderId="0" xfId="1447" applyFont="1" applyAlignment="1">
      <alignment vertical="center" wrapText="1"/>
    </xf>
    <xf numFmtId="0" fontId="100" fillId="0" borderId="0" xfId="1447" applyFont="1"/>
    <xf numFmtId="0" fontId="13" fillId="0" borderId="0" xfId="1447" applyFont="1" applyAlignment="1"/>
    <xf numFmtId="0" fontId="13" fillId="0" borderId="0" xfId="1447" applyFont="1" applyAlignment="1">
      <alignment horizontal="right"/>
    </xf>
    <xf numFmtId="0" fontId="100" fillId="0" borderId="0" xfId="1447" applyFont="1" applyAlignment="1">
      <alignment horizontal="center"/>
    </xf>
    <xf numFmtId="0" fontId="100" fillId="0" borderId="0" xfId="1447" applyFont="1" applyBorder="1"/>
    <xf numFmtId="49" fontId="13" fillId="67" borderId="3" xfId="1447" applyNumberFormat="1" applyFont="1" applyFill="1" applyBorder="1" applyAlignment="1">
      <alignment horizontal="center" vertical="center" wrapText="1"/>
    </xf>
    <xf numFmtId="49" fontId="13" fillId="67" borderId="106" xfId="1447" applyNumberFormat="1" applyFont="1" applyFill="1" applyBorder="1" applyAlignment="1">
      <alignment horizontal="center" vertical="center" wrapText="1"/>
    </xf>
    <xf numFmtId="49" fontId="13" fillId="67" borderId="15" xfId="1447" applyNumberFormat="1" applyFont="1" applyFill="1" applyBorder="1" applyAlignment="1">
      <alignment horizontal="center" vertical="center" wrapText="1"/>
    </xf>
    <xf numFmtId="49" fontId="13" fillId="67" borderId="41" xfId="1447" applyNumberFormat="1" applyFont="1" applyFill="1" applyBorder="1" applyAlignment="1">
      <alignment horizontal="center" vertical="center" wrapText="1"/>
    </xf>
    <xf numFmtId="0" fontId="100" fillId="0" borderId="0" xfId="1447" applyFont="1" applyAlignment="1">
      <alignment horizontal="center" vertical="center"/>
    </xf>
    <xf numFmtId="0" fontId="12" fillId="4" borderId="53" xfId="32" applyFont="1" applyFill="1" applyBorder="1" applyAlignment="1">
      <alignment horizontal="left" vertical="center" wrapText="1"/>
    </xf>
    <xf numFmtId="169" fontId="12" fillId="4" borderId="85" xfId="1094" applyNumberFormat="1" applyFont="1" applyFill="1" applyBorder="1" applyAlignment="1">
      <alignment horizontal="center" vertical="center" wrapText="1"/>
    </xf>
    <xf numFmtId="169" fontId="12" fillId="4" borderId="44" xfId="1094" applyNumberFormat="1" applyFont="1" applyFill="1" applyBorder="1" applyAlignment="1">
      <alignment horizontal="center" vertical="center" wrapText="1"/>
    </xf>
    <xf numFmtId="169" fontId="12" fillId="0" borderId="52" xfId="1094" applyNumberFormat="1" applyFont="1" applyFill="1" applyBorder="1" applyAlignment="1">
      <alignment horizontal="center" vertical="center" wrapText="1"/>
    </xf>
    <xf numFmtId="169" fontId="12" fillId="0" borderId="45" xfId="1094" applyNumberFormat="1" applyFont="1" applyFill="1" applyBorder="1" applyAlignment="1">
      <alignment horizontal="center" vertical="center" wrapText="1"/>
    </xf>
    <xf numFmtId="0" fontId="12" fillId="4" borderId="26" xfId="32" applyFont="1" applyFill="1" applyBorder="1" applyAlignment="1">
      <alignment horizontal="left" vertical="center" wrapText="1"/>
    </xf>
    <xf numFmtId="169" fontId="12" fillId="4" borderId="42" xfId="1094" applyNumberFormat="1" applyFont="1" applyFill="1" applyBorder="1" applyAlignment="1">
      <alignment horizontal="center" vertical="center" wrapText="1"/>
    </xf>
    <xf numFmtId="169" fontId="12" fillId="4" borderId="24" xfId="1094" applyNumberFormat="1" applyFont="1" applyFill="1" applyBorder="1" applyAlignment="1">
      <alignment horizontal="center" vertical="center" wrapText="1"/>
    </xf>
    <xf numFmtId="169" fontId="12" fillId="0" borderId="25" xfId="1094" applyNumberFormat="1" applyFont="1" applyFill="1" applyBorder="1" applyAlignment="1">
      <alignment horizontal="center" vertical="center" wrapText="1"/>
    </xf>
    <xf numFmtId="169" fontId="12" fillId="0" borderId="46" xfId="1094" applyNumberFormat="1" applyFont="1" applyFill="1" applyBorder="1" applyAlignment="1">
      <alignment horizontal="center" vertical="center" wrapText="1"/>
    </xf>
    <xf numFmtId="169" fontId="12" fillId="0" borderId="24" xfId="1094" applyNumberFormat="1" applyFont="1" applyFill="1" applyBorder="1" applyAlignment="1">
      <alignment horizontal="center" vertical="center" wrapText="1"/>
    </xf>
    <xf numFmtId="181" fontId="100" fillId="0" borderId="0" xfId="1505" applyNumberFormat="1" applyFont="1" applyAlignment="1">
      <alignment horizontal="center" vertical="center"/>
    </xf>
    <xf numFmtId="181" fontId="100" fillId="0" borderId="0" xfId="1447" applyNumberFormat="1" applyFont="1" applyAlignment="1">
      <alignment horizontal="center" vertical="center"/>
    </xf>
    <xf numFmtId="169" fontId="83" fillId="0" borderId="25" xfId="1094" applyNumberFormat="1" applyFont="1" applyFill="1" applyBorder="1" applyAlignment="1">
      <alignment horizontal="center" vertical="center" wrapText="1"/>
    </xf>
    <xf numFmtId="169" fontId="83" fillId="0" borderId="46" xfId="1094" applyNumberFormat="1" applyFont="1" applyFill="1" applyBorder="1" applyAlignment="1">
      <alignment horizontal="center" vertical="center" wrapText="1"/>
    </xf>
    <xf numFmtId="169" fontId="12" fillId="0" borderId="42" xfId="1094" applyNumberFormat="1" applyFont="1" applyFill="1" applyBorder="1" applyAlignment="1">
      <alignment horizontal="center" vertical="center" wrapText="1"/>
    </xf>
    <xf numFmtId="169" fontId="12" fillId="0" borderId="24" xfId="1297" applyNumberFormat="1" applyFont="1" applyBorder="1" applyAlignment="1">
      <alignment horizontal="center" vertical="center"/>
    </xf>
    <xf numFmtId="169" fontId="12" fillId="0" borderId="25" xfId="1297" applyNumberFormat="1" applyFont="1" applyFill="1" applyBorder="1" applyAlignment="1">
      <alignment horizontal="center" vertical="center"/>
    </xf>
    <xf numFmtId="169" fontId="12" fillId="0" borderId="46" xfId="1297" applyNumberFormat="1" applyFont="1" applyFill="1" applyBorder="1" applyAlignment="1">
      <alignment horizontal="center" vertical="center"/>
    </xf>
    <xf numFmtId="0" fontId="100" fillId="0" borderId="0" xfId="1447" applyFont="1" applyFill="1"/>
    <xf numFmtId="0" fontId="12" fillId="0" borderId="51" xfId="32" applyFont="1" applyFill="1" applyBorder="1" applyAlignment="1">
      <alignment horizontal="left" vertical="center" wrapText="1"/>
    </xf>
    <xf numFmtId="169" fontId="12" fillId="4" borderId="56" xfId="1094" applyNumberFormat="1" applyFont="1" applyFill="1" applyBorder="1" applyAlignment="1">
      <alignment horizontal="center" vertical="center" wrapText="1"/>
    </xf>
    <xf numFmtId="169" fontId="12" fillId="4" borderId="35" xfId="1094" applyNumberFormat="1" applyFont="1" applyFill="1" applyBorder="1" applyAlignment="1">
      <alignment horizontal="center" vertical="center" wrapText="1"/>
    </xf>
    <xf numFmtId="169" fontId="12" fillId="0" borderId="35" xfId="1094" applyNumberFormat="1" applyFont="1" applyFill="1" applyBorder="1" applyAlignment="1">
      <alignment horizontal="center" vertical="center" wrapText="1"/>
    </xf>
    <xf numFmtId="169" fontId="12" fillId="0" borderId="59" xfId="1094" applyNumberFormat="1" applyFont="1" applyFill="1" applyBorder="1" applyAlignment="1">
      <alignment horizontal="center" vertical="center" wrapText="1"/>
    </xf>
    <xf numFmtId="169" fontId="12" fillId="0" borderId="58" xfId="1094" applyNumberFormat="1" applyFont="1" applyFill="1" applyBorder="1" applyAlignment="1">
      <alignment horizontal="center" vertical="center" wrapText="1"/>
    </xf>
    <xf numFmtId="0" fontId="100" fillId="0" borderId="0" xfId="1447" applyFont="1" applyFill="1" applyAlignment="1">
      <alignment horizontal="center"/>
    </xf>
    <xf numFmtId="0" fontId="100" fillId="0" borderId="0" xfId="1447" applyFont="1" applyFill="1" applyBorder="1"/>
    <xf numFmtId="0" fontId="100" fillId="0" borderId="0" xfId="1447" applyFont="1" applyFill="1" applyAlignment="1">
      <alignment horizontal="center" vertical="center"/>
    </xf>
    <xf numFmtId="14" fontId="100" fillId="0" borderId="0" xfId="1447" applyNumberFormat="1" applyFont="1" applyFill="1" applyAlignment="1">
      <alignment horizontal="left"/>
    </xf>
    <xf numFmtId="14" fontId="100" fillId="0" borderId="0" xfId="1447" applyNumberFormat="1" applyFont="1" applyFill="1" applyAlignment="1">
      <alignment horizontal="center"/>
    </xf>
    <xf numFmtId="0" fontId="12" fillId="0" borderId="0" xfId="1447" applyFont="1" applyFill="1"/>
    <xf numFmtId="3" fontId="12" fillId="0" borderId="0" xfId="1447" applyNumberFormat="1" applyFont="1" applyFill="1"/>
    <xf numFmtId="3" fontId="100" fillId="0" borderId="0" xfId="1447" applyNumberFormat="1" applyFont="1" applyFill="1"/>
    <xf numFmtId="3" fontId="100" fillId="0" borderId="0" xfId="1447" applyNumberFormat="1" applyFont="1" applyFill="1" applyBorder="1"/>
    <xf numFmtId="169" fontId="100" fillId="0" borderId="0" xfId="1094" applyNumberFormat="1" applyFont="1" applyFill="1"/>
    <xf numFmtId="169" fontId="100" fillId="0" borderId="0" xfId="1297" applyNumberFormat="1" applyFont="1" applyFill="1"/>
    <xf numFmtId="0" fontId="101" fillId="0" borderId="0" xfId="1447" applyFont="1"/>
    <xf numFmtId="0" fontId="14" fillId="0" borderId="0" xfId="1447" applyFont="1" applyAlignment="1">
      <alignment horizontal="right"/>
    </xf>
    <xf numFmtId="0" fontId="14" fillId="0" borderId="0" xfId="1447" applyFont="1" applyAlignment="1"/>
    <xf numFmtId="0" fontId="25" fillId="0" borderId="0" xfId="1447" applyFont="1" applyAlignment="1">
      <alignment horizontal="center"/>
    </xf>
    <xf numFmtId="0" fontId="25" fillId="0" borderId="0" xfId="1447" applyFont="1" applyAlignment="1">
      <alignment horizontal="center" vertical="center"/>
    </xf>
    <xf numFmtId="0" fontId="101" fillId="0" borderId="0" xfId="1447" applyFont="1" applyBorder="1"/>
    <xf numFmtId="49" fontId="13" fillId="67" borderId="10" xfId="1447" applyNumberFormat="1" applyFont="1" applyFill="1" applyBorder="1" applyAlignment="1">
      <alignment horizontal="center" vertical="center" wrapText="1"/>
    </xf>
    <xf numFmtId="49" fontId="13" fillId="67" borderId="12" xfId="1447" applyNumberFormat="1" applyFont="1" applyFill="1" applyBorder="1" applyAlignment="1">
      <alignment horizontal="center" vertical="center" wrapText="1"/>
    </xf>
    <xf numFmtId="49" fontId="13" fillId="67" borderId="31" xfId="1447" applyNumberFormat="1" applyFont="1" applyFill="1" applyBorder="1" applyAlignment="1">
      <alignment horizontal="center" vertical="center" wrapText="1"/>
    </xf>
    <xf numFmtId="0" fontId="12" fillId="4" borderId="48" xfId="32" applyFont="1" applyFill="1" applyBorder="1" applyAlignment="1">
      <alignment vertical="center" wrapText="1"/>
    </xf>
    <xf numFmtId="169" fontId="12" fillId="0" borderId="17" xfId="1297" applyNumberFormat="1" applyFont="1" applyFill="1" applyBorder="1" applyAlignment="1">
      <alignment horizontal="center" vertical="center" wrapText="1"/>
    </xf>
    <xf numFmtId="169" fontId="12" fillId="0" borderId="19" xfId="1297" applyNumberFormat="1" applyFont="1" applyFill="1" applyBorder="1" applyAlignment="1">
      <alignment horizontal="center" vertical="center" wrapText="1"/>
    </xf>
    <xf numFmtId="169" fontId="12" fillId="0" borderId="45" xfId="1297" applyNumberFormat="1" applyFont="1" applyFill="1" applyBorder="1" applyAlignment="1">
      <alignment horizontal="center" vertical="center" wrapText="1"/>
    </xf>
    <xf numFmtId="169" fontId="12" fillId="0" borderId="43" xfId="1297" applyNumberFormat="1" applyFont="1" applyFill="1" applyBorder="1" applyAlignment="1">
      <alignment horizontal="center" vertical="center" wrapText="1"/>
    </xf>
    <xf numFmtId="169" fontId="12" fillId="0" borderId="44" xfId="1297" applyNumberFormat="1" applyFont="1" applyFill="1" applyBorder="1" applyAlignment="1">
      <alignment horizontal="center" vertical="center" wrapText="1"/>
    </xf>
    <xf numFmtId="169" fontId="12" fillId="0" borderId="85" xfId="1297" applyNumberFormat="1" applyFont="1" applyFill="1" applyBorder="1" applyAlignment="1">
      <alignment horizontal="center" vertical="center" wrapText="1"/>
    </xf>
    <xf numFmtId="0" fontId="12" fillId="4" borderId="21" xfId="32" applyFont="1" applyFill="1" applyBorder="1" applyAlignment="1">
      <alignment vertical="center" wrapText="1"/>
    </xf>
    <xf numFmtId="169" fontId="12" fillId="0" borderId="23" xfId="1297" applyNumberFormat="1" applyFont="1" applyFill="1" applyBorder="1" applyAlignment="1">
      <alignment horizontal="center" vertical="center" wrapText="1"/>
    </xf>
    <xf numFmtId="169" fontId="12" fillId="0" borderId="25" xfId="1297" applyNumberFormat="1" applyFont="1" applyFill="1" applyBorder="1" applyAlignment="1">
      <alignment horizontal="center" vertical="center" wrapText="1"/>
    </xf>
    <xf numFmtId="169" fontId="12" fillId="0" borderId="46" xfId="1297" applyNumberFormat="1" applyFont="1" applyFill="1" applyBorder="1" applyAlignment="1">
      <alignment horizontal="center" vertical="center" wrapText="1"/>
    </xf>
    <xf numFmtId="169" fontId="12" fillId="0" borderId="24" xfId="1297" applyNumberFormat="1" applyFont="1" applyFill="1" applyBorder="1" applyAlignment="1">
      <alignment horizontal="center" vertical="center" wrapText="1"/>
    </xf>
    <xf numFmtId="169" fontId="12" fillId="0" borderId="42" xfId="1297" applyNumberFormat="1" applyFont="1" applyFill="1" applyBorder="1" applyAlignment="1">
      <alignment horizontal="center" vertical="center" wrapText="1"/>
    </xf>
    <xf numFmtId="0" fontId="102" fillId="0" borderId="0" xfId="1447" applyFont="1" applyAlignment="1">
      <alignment horizontal="center"/>
    </xf>
    <xf numFmtId="169" fontId="12" fillId="0" borderId="23" xfId="1297" applyNumberFormat="1" applyFont="1" applyBorder="1" applyAlignment="1">
      <alignment horizontal="center" vertical="center"/>
    </xf>
    <xf numFmtId="169" fontId="12" fillId="0" borderId="23" xfId="1297" applyNumberFormat="1" applyFont="1" applyFill="1" applyBorder="1" applyAlignment="1">
      <alignment horizontal="center" vertical="center"/>
    </xf>
    <xf numFmtId="169" fontId="12" fillId="0" borderId="24" xfId="1297" applyNumberFormat="1" applyFont="1" applyFill="1" applyBorder="1" applyAlignment="1">
      <alignment horizontal="center" vertical="center"/>
    </xf>
    <xf numFmtId="169" fontId="12" fillId="0" borderId="42" xfId="1297" applyNumberFormat="1" applyFont="1" applyFill="1" applyBorder="1" applyAlignment="1">
      <alignment horizontal="center" vertical="center"/>
    </xf>
    <xf numFmtId="0" fontId="12" fillId="0" borderId="21" xfId="32" applyFont="1" applyFill="1" applyBorder="1" applyAlignment="1">
      <alignment vertical="center" wrapText="1"/>
    </xf>
    <xf numFmtId="0" fontId="12" fillId="0" borderId="32" xfId="32" applyFont="1" applyFill="1" applyBorder="1" applyAlignment="1">
      <alignment vertical="center" wrapText="1"/>
    </xf>
    <xf numFmtId="169" fontId="12" fillId="0" borderId="34" xfId="1297" applyNumberFormat="1" applyFont="1" applyBorder="1" applyAlignment="1">
      <alignment horizontal="center" vertical="center"/>
    </xf>
    <xf numFmtId="169" fontId="12" fillId="0" borderId="59" xfId="1297" applyNumberFormat="1" applyFont="1" applyFill="1" applyBorder="1" applyAlignment="1">
      <alignment horizontal="center" vertical="center"/>
    </xf>
    <xf numFmtId="169" fontId="12" fillId="0" borderId="58" xfId="1297" applyNumberFormat="1" applyFont="1" applyFill="1" applyBorder="1" applyAlignment="1">
      <alignment horizontal="center" vertical="center"/>
    </xf>
    <xf numFmtId="169" fontId="12" fillId="0" borderId="34" xfId="1297" applyNumberFormat="1" applyFont="1" applyFill="1" applyBorder="1" applyAlignment="1">
      <alignment horizontal="center" vertical="center"/>
    </xf>
    <xf numFmtId="169" fontId="12" fillId="0" borderId="35" xfId="1297" applyNumberFormat="1" applyFont="1" applyFill="1" applyBorder="1" applyAlignment="1">
      <alignment horizontal="center" vertical="center"/>
    </xf>
    <xf numFmtId="169" fontId="12" fillId="0" borderId="56" xfId="1297" applyNumberFormat="1" applyFont="1" applyFill="1" applyBorder="1" applyAlignment="1">
      <alignment horizontal="center" vertical="center"/>
    </xf>
    <xf numFmtId="0" fontId="4" fillId="0" borderId="0" xfId="1447" applyAlignment="1">
      <alignment wrapText="1"/>
    </xf>
    <xf numFmtId="0" fontId="100" fillId="0" borderId="0" xfId="1449" applyFont="1"/>
    <xf numFmtId="0" fontId="100" fillId="0" borderId="0" xfId="1449" applyFont="1" applyBorder="1"/>
    <xf numFmtId="0" fontId="13" fillId="0" borderId="0" xfId="1449" applyFont="1" applyAlignment="1">
      <alignment horizontal="right"/>
    </xf>
    <xf numFmtId="49" fontId="13" fillId="67" borderId="11" xfId="1447" applyNumberFormat="1" applyFont="1" applyFill="1" applyBorder="1" applyAlignment="1">
      <alignment horizontal="center" vertical="center" wrapText="1"/>
    </xf>
    <xf numFmtId="0" fontId="12" fillId="0" borderId="26" xfId="32" applyFont="1" applyFill="1" applyBorder="1" applyAlignment="1">
      <alignment vertical="center" wrapText="1"/>
    </xf>
    <xf numFmtId="169" fontId="12" fillId="0" borderId="92" xfId="1510" applyNumberFormat="1" applyFont="1" applyFill="1" applyBorder="1" applyAlignment="1">
      <alignment horizontal="center" vertical="center" wrapText="1"/>
    </xf>
    <xf numFmtId="169" fontId="12" fillId="0" borderId="52" xfId="1449" applyNumberFormat="1" applyFont="1" applyFill="1" applyBorder="1" applyAlignment="1">
      <alignment horizontal="center" vertical="center" wrapText="1"/>
    </xf>
    <xf numFmtId="169" fontId="12" fillId="0" borderId="45" xfId="1449" applyNumberFormat="1" applyFont="1" applyFill="1" applyBorder="1" applyAlignment="1">
      <alignment horizontal="center" vertical="center" wrapText="1"/>
    </xf>
    <xf numFmtId="169" fontId="12" fillId="0" borderId="90" xfId="1510" applyNumberFormat="1" applyFont="1" applyFill="1" applyBorder="1" applyAlignment="1">
      <alignment horizontal="center" vertical="center" wrapText="1"/>
    </xf>
    <xf numFmtId="169" fontId="12" fillId="0" borderId="25" xfId="1449" applyNumberFormat="1" applyFont="1" applyFill="1" applyBorder="1" applyAlignment="1">
      <alignment horizontal="center" vertical="center" wrapText="1"/>
    </xf>
    <xf numFmtId="169" fontId="12" fillId="0" borderId="46" xfId="1449" applyNumberFormat="1" applyFont="1" applyFill="1" applyBorder="1" applyAlignment="1">
      <alignment horizontal="center" vertical="center" wrapText="1"/>
    </xf>
    <xf numFmtId="0" fontId="12" fillId="0" borderId="51" xfId="32" applyFont="1" applyFill="1" applyBorder="1" applyAlignment="1">
      <alignment vertical="center" wrapText="1"/>
    </xf>
    <xf numFmtId="169" fontId="12" fillId="0" borderId="91" xfId="1510" applyNumberFormat="1" applyFont="1" applyFill="1" applyBorder="1" applyAlignment="1">
      <alignment horizontal="center" vertical="center" wrapText="1"/>
    </xf>
    <xf numFmtId="169" fontId="12" fillId="0" borderId="59" xfId="1449" applyNumberFormat="1" applyFont="1" applyFill="1" applyBorder="1" applyAlignment="1">
      <alignment horizontal="center" vertical="center" wrapText="1"/>
    </xf>
    <xf numFmtId="169" fontId="12" fillId="0" borderId="58" xfId="1449" applyNumberFormat="1" applyFont="1" applyFill="1" applyBorder="1" applyAlignment="1">
      <alignment horizontal="center" vertical="center" wrapText="1"/>
    </xf>
    <xf numFmtId="183" fontId="100" fillId="0" borderId="0" xfId="1449" applyNumberFormat="1" applyFont="1"/>
    <xf numFmtId="0" fontId="13" fillId="0" borderId="0" xfId="1447" applyFont="1"/>
    <xf numFmtId="0" fontId="100" fillId="0" borderId="1" xfId="1447" applyFont="1" applyBorder="1"/>
    <xf numFmtId="0" fontId="13" fillId="67" borderId="2" xfId="32" applyFont="1" applyFill="1" applyBorder="1" applyAlignment="1">
      <alignment horizontal="center" vertical="center" wrapText="1"/>
    </xf>
    <xf numFmtId="0" fontId="13" fillId="67" borderId="55" xfId="32" applyFont="1" applyFill="1" applyBorder="1" applyAlignment="1">
      <alignment horizontal="center" vertical="center" wrapText="1"/>
    </xf>
    <xf numFmtId="0" fontId="13" fillId="67" borderId="107" xfId="32" applyFont="1" applyFill="1" applyBorder="1" applyAlignment="1">
      <alignment horizontal="center" vertical="center" wrapText="1"/>
    </xf>
    <xf numFmtId="0" fontId="13" fillId="67" borderId="40" xfId="32" applyFont="1" applyFill="1" applyBorder="1" applyAlignment="1">
      <alignment horizontal="center" vertical="center" wrapText="1"/>
    </xf>
    <xf numFmtId="0" fontId="13" fillId="67" borderId="41" xfId="32" applyFont="1" applyFill="1" applyBorder="1" applyAlignment="1">
      <alignment horizontal="center" vertical="center" wrapText="1"/>
    </xf>
    <xf numFmtId="49" fontId="13" fillId="0" borderId="53" xfId="1447" applyNumberFormat="1" applyFont="1" applyFill="1" applyBorder="1" applyAlignment="1">
      <alignment horizontal="center" vertical="center" wrapText="1"/>
    </xf>
    <xf numFmtId="169" fontId="83" fillId="0" borderId="85" xfId="1094" applyNumberFormat="1" applyFont="1" applyFill="1" applyBorder="1" applyAlignment="1">
      <alignment horizontal="center" vertical="center" wrapText="1"/>
    </xf>
    <xf numFmtId="169" fontId="83" fillId="0" borderId="44" xfId="1094" applyNumberFormat="1" applyFont="1" applyFill="1" applyBorder="1" applyAlignment="1">
      <alignment horizontal="center" vertical="center" wrapText="1"/>
    </xf>
    <xf numFmtId="169" fontId="83" fillId="0" borderId="45" xfId="1094" applyNumberFormat="1" applyFont="1" applyFill="1" applyBorder="1" applyAlignment="1">
      <alignment horizontal="center" vertical="center" wrapText="1"/>
    </xf>
    <xf numFmtId="49" fontId="13" fillId="0" borderId="26" xfId="1447" applyNumberFormat="1" applyFont="1" applyFill="1" applyBorder="1" applyAlignment="1">
      <alignment horizontal="center" vertical="center" wrapText="1"/>
    </xf>
    <xf numFmtId="169" fontId="83" fillId="0" borderId="99" xfId="1094" applyNumberFormat="1" applyFont="1" applyFill="1" applyBorder="1" applyAlignment="1">
      <alignment horizontal="center" vertical="center" wrapText="1"/>
    </xf>
    <xf numFmtId="169" fontId="83" fillId="0" borderId="29" xfId="1094" applyNumberFormat="1" applyFont="1" applyFill="1" applyBorder="1" applyAlignment="1">
      <alignment horizontal="center" vertical="center" wrapText="1"/>
    </xf>
    <xf numFmtId="169" fontId="83" fillId="0" borderId="47" xfId="1094" applyNumberFormat="1" applyFont="1" applyFill="1" applyBorder="1" applyAlignment="1">
      <alignment horizontal="center" vertical="center" wrapText="1"/>
    </xf>
    <xf numFmtId="49" fontId="13" fillId="0" borderId="30" xfId="1447" applyNumberFormat="1" applyFont="1" applyFill="1" applyBorder="1" applyAlignment="1">
      <alignment horizontal="center" vertical="center" wrapText="1"/>
    </xf>
    <xf numFmtId="49" fontId="13" fillId="0" borderId="51" xfId="1447" applyNumberFormat="1" applyFont="1" applyFill="1" applyBorder="1" applyAlignment="1">
      <alignment horizontal="center" vertical="center" wrapText="1"/>
    </xf>
    <xf numFmtId="169" fontId="83" fillId="0" borderId="34" xfId="1094" applyNumberFormat="1" applyFont="1" applyFill="1" applyBorder="1" applyAlignment="1">
      <alignment horizontal="center" vertical="center" wrapText="1"/>
    </xf>
    <xf numFmtId="169" fontId="83" fillId="0" borderId="35" xfId="1094" applyNumberFormat="1" applyFont="1" applyFill="1" applyBorder="1" applyAlignment="1">
      <alignment horizontal="center" vertical="center" wrapText="1"/>
    </xf>
    <xf numFmtId="169" fontId="83" fillId="0" borderId="58" xfId="1094" applyNumberFormat="1" applyFont="1" applyFill="1" applyBorder="1" applyAlignment="1">
      <alignment horizontal="center" vertical="center" wrapText="1"/>
    </xf>
    <xf numFmtId="169" fontId="100" fillId="0" borderId="0" xfId="1447" applyNumberFormat="1" applyFont="1" applyFill="1"/>
    <xf numFmtId="0" fontId="12" fillId="0" borderId="0" xfId="32" applyFont="1" applyFill="1" applyBorder="1" applyAlignment="1">
      <alignment horizontal="center" vertical="center" wrapText="1"/>
    </xf>
    <xf numFmtId="49" fontId="13" fillId="0" borderId="0" xfId="1447" applyNumberFormat="1" applyFont="1" applyFill="1" applyBorder="1" applyAlignment="1">
      <alignment horizontal="center" vertical="center" wrapText="1"/>
    </xf>
    <xf numFmtId="169" fontId="83" fillId="0" borderId="0" xfId="1094" applyNumberFormat="1" applyFont="1" applyFill="1" applyBorder="1" applyAlignment="1">
      <alignment horizontal="center" vertical="center" wrapText="1"/>
    </xf>
    <xf numFmtId="169" fontId="100" fillId="0" borderId="0" xfId="1447" applyNumberFormat="1" applyFont="1" applyFill="1" applyBorder="1"/>
    <xf numFmtId="0" fontId="100" fillId="69" borderId="0" xfId="1447" applyFont="1" applyFill="1" applyAlignment="1"/>
    <xf numFmtId="0" fontId="98" fillId="0" borderId="0" xfId="1447" applyFont="1" applyAlignment="1">
      <alignment wrapText="1"/>
    </xf>
    <xf numFmtId="0" fontId="98" fillId="0" borderId="0" xfId="1447" applyFont="1"/>
    <xf numFmtId="0" fontId="98" fillId="0" borderId="0" xfId="1447" applyFont="1" applyBorder="1"/>
    <xf numFmtId="0" fontId="23" fillId="0" borderId="0" xfId="1447" applyFont="1"/>
    <xf numFmtId="0" fontId="13" fillId="67" borderId="3" xfId="32" applyFont="1" applyFill="1" applyBorder="1" applyAlignment="1">
      <alignment horizontal="center" vertical="center" wrapText="1"/>
    </xf>
    <xf numFmtId="0" fontId="13" fillId="67" borderId="4" xfId="32" applyFont="1" applyFill="1" applyBorder="1" applyAlignment="1">
      <alignment horizontal="center" vertical="center" wrapText="1"/>
    </xf>
    <xf numFmtId="169" fontId="83" fillId="0" borderId="43" xfId="1094" applyNumberFormat="1" applyFont="1" applyFill="1" applyBorder="1" applyAlignment="1">
      <alignment horizontal="center" vertical="center" wrapText="1"/>
    </xf>
    <xf numFmtId="0" fontId="98" fillId="0" borderId="0" xfId="1447" applyFont="1" applyFill="1" applyBorder="1"/>
    <xf numFmtId="49" fontId="13" fillId="0" borderId="20" xfId="1447" applyNumberFormat="1" applyFont="1" applyFill="1" applyBorder="1" applyAlignment="1">
      <alignment horizontal="center" vertical="center" wrapText="1"/>
    </xf>
    <xf numFmtId="169" fontId="83" fillId="0" borderId="17" xfId="1094" applyNumberFormat="1" applyFont="1" applyFill="1" applyBorder="1" applyAlignment="1">
      <alignment horizontal="center" vertical="center" wrapText="1"/>
    </xf>
    <xf numFmtId="169" fontId="83" fillId="0" borderId="18" xfId="1094" applyNumberFormat="1" applyFont="1" applyFill="1" applyBorder="1" applyAlignment="1">
      <alignment horizontal="center" vertical="center" wrapText="1"/>
    </xf>
    <xf numFmtId="169" fontId="83" fillId="0" borderId="84" xfId="1094" applyNumberFormat="1" applyFont="1" applyFill="1" applyBorder="1" applyAlignment="1">
      <alignment horizontal="center" vertical="center" wrapText="1"/>
    </xf>
    <xf numFmtId="169" fontId="83" fillId="0" borderId="23" xfId="1094" applyNumberFormat="1" applyFont="1" applyFill="1" applyBorder="1" applyAlignment="1">
      <alignment horizontal="center" vertical="center" wrapText="1"/>
    </xf>
    <xf numFmtId="169" fontId="83" fillId="0" borderId="24" xfId="1094" applyNumberFormat="1" applyFont="1" applyFill="1" applyBorder="1" applyAlignment="1">
      <alignment horizontal="center" vertical="center" wrapText="1"/>
    </xf>
    <xf numFmtId="169" fontId="98" fillId="0" borderId="0" xfId="1447" applyNumberFormat="1" applyFont="1"/>
    <xf numFmtId="10" fontId="83" fillId="0" borderId="0" xfId="1094" applyNumberFormat="1" applyFont="1" applyFill="1" applyBorder="1" applyAlignment="1">
      <alignment horizontal="center" vertical="center" wrapText="1"/>
    </xf>
    <xf numFmtId="0" fontId="98" fillId="0" borderId="0" xfId="1447" applyFont="1" applyFill="1"/>
    <xf numFmtId="169" fontId="0" fillId="0" borderId="0" xfId="1511" applyNumberFormat="1" applyFont="1" applyFill="1">
      <alignment vertical="top"/>
    </xf>
    <xf numFmtId="0" fontId="12" fillId="0" borderId="0" xfId="1512" applyFont="1"/>
    <xf numFmtId="0" fontId="13" fillId="0" borderId="0" xfId="1512" applyFont="1" applyAlignment="1">
      <alignment horizontal="right"/>
    </xf>
    <xf numFmtId="0" fontId="13" fillId="0" borderId="0" xfId="1512" applyFont="1" applyAlignment="1"/>
    <xf numFmtId="0" fontId="20" fillId="0" borderId="0" xfId="873" applyFont="1" applyFill="1" applyAlignment="1">
      <alignment vertical="center" wrapText="1"/>
    </xf>
    <xf numFmtId="37" fontId="12" fillId="0" borderId="0" xfId="1512" applyNumberFormat="1" applyFont="1"/>
    <xf numFmtId="0" fontId="13" fillId="67" borderId="13" xfId="1512" applyFont="1" applyFill="1" applyBorder="1" applyAlignment="1">
      <alignment horizontal="center" vertical="center" wrapText="1"/>
    </xf>
    <xf numFmtId="0" fontId="13" fillId="67" borderId="12" xfId="1512" applyFont="1" applyFill="1" applyBorder="1" applyAlignment="1">
      <alignment horizontal="center" vertical="center" wrapText="1"/>
    </xf>
    <xf numFmtId="0" fontId="13" fillId="67" borderId="31" xfId="1512" applyFont="1" applyFill="1" applyBorder="1" applyAlignment="1">
      <alignment horizontal="center" vertical="center" wrapText="1"/>
    </xf>
    <xf numFmtId="0" fontId="12" fillId="67" borderId="20" xfId="1512" applyFont="1" applyFill="1" applyBorder="1" applyAlignment="1">
      <alignment horizontal="left" vertical="center" wrapText="1"/>
    </xf>
    <xf numFmtId="169" fontId="12" fillId="0" borderId="18" xfId="1093" applyNumberFormat="1" applyFont="1" applyBorder="1" applyAlignment="1">
      <alignment horizontal="center" vertical="center"/>
    </xf>
    <xf numFmtId="169" fontId="12" fillId="0" borderId="84" xfId="1297" applyNumberFormat="1" applyFont="1" applyBorder="1" applyAlignment="1">
      <alignment horizontal="center" vertical="center"/>
    </xf>
    <xf numFmtId="0" fontId="12" fillId="67" borderId="26" xfId="1512" applyFont="1" applyFill="1" applyBorder="1" applyAlignment="1">
      <alignment horizontal="left" vertical="center" wrapText="1"/>
    </xf>
    <xf numFmtId="169" fontId="12" fillId="0" borderId="46" xfId="1297" applyNumberFormat="1" applyFont="1" applyBorder="1" applyAlignment="1">
      <alignment horizontal="center" vertical="center"/>
    </xf>
    <xf numFmtId="0" fontId="12" fillId="67" borderId="38" xfId="1512" applyFont="1" applyFill="1" applyBorder="1" applyAlignment="1">
      <alignment horizontal="left" vertical="center" wrapText="1"/>
    </xf>
    <xf numFmtId="169" fontId="12" fillId="0" borderId="36" xfId="1093" applyNumberFormat="1" applyFont="1" applyBorder="1" applyAlignment="1">
      <alignment horizontal="center" vertical="center"/>
    </xf>
    <xf numFmtId="169" fontId="12" fillId="0" borderId="97" xfId="1297" applyNumberFormat="1" applyFont="1" applyBorder="1" applyAlignment="1">
      <alignment horizontal="center" vertical="center"/>
    </xf>
    <xf numFmtId="0" fontId="18" fillId="67" borderId="13" xfId="1512" applyFont="1" applyFill="1" applyBorder="1" applyAlignment="1">
      <alignment horizontal="left" vertical="center" wrapText="1"/>
    </xf>
    <xf numFmtId="169" fontId="18" fillId="0" borderId="15" xfId="1093" applyNumberFormat="1" applyFont="1" applyBorder="1" applyAlignment="1">
      <alignment horizontal="center" vertical="center"/>
    </xf>
    <xf numFmtId="169" fontId="18" fillId="0" borderId="31" xfId="1297" applyNumberFormat="1" applyFont="1" applyBorder="1" applyAlignment="1">
      <alignment horizontal="center" vertical="center" wrapText="1"/>
    </xf>
    <xf numFmtId="3" fontId="12" fillId="0" borderId="0" xfId="1512" applyNumberFormat="1" applyFont="1"/>
    <xf numFmtId="0" fontId="12" fillId="0" borderId="0" xfId="1512" applyFont="1" applyFill="1"/>
    <xf numFmtId="0" fontId="104" fillId="0" borderId="0" xfId="32" applyFont="1" applyFill="1"/>
    <xf numFmtId="0" fontId="101" fillId="0" borderId="0" xfId="32" applyFont="1" applyFill="1"/>
    <xf numFmtId="0" fontId="22" fillId="0" borderId="0" xfId="1452" applyFont="1" applyFill="1" applyAlignment="1">
      <alignment horizontal="right" wrapText="1"/>
    </xf>
    <xf numFmtId="0" fontId="22" fillId="0" borderId="0" xfId="1452" applyFont="1" applyFill="1" applyAlignment="1">
      <alignment wrapText="1"/>
    </xf>
    <xf numFmtId="0" fontId="2" fillId="0" borderId="0" xfId="1447" applyFont="1" applyFill="1"/>
    <xf numFmtId="0" fontId="20" fillId="0" borderId="0" xfId="32" applyFont="1" applyFill="1" applyAlignment="1">
      <alignment vertical="center" wrapText="1"/>
    </xf>
    <xf numFmtId="0" fontId="13" fillId="67" borderId="11" xfId="32" applyFont="1" applyFill="1" applyBorder="1" applyAlignment="1">
      <alignment horizontal="center" vertical="center" wrapText="1"/>
    </xf>
    <xf numFmtId="0" fontId="13" fillId="67" borderId="31" xfId="32" applyFont="1" applyFill="1" applyBorder="1" applyAlignment="1">
      <alignment horizontal="center" vertical="center" wrapText="1"/>
    </xf>
    <xf numFmtId="0" fontId="12" fillId="0" borderId="45" xfId="32" applyFont="1" applyFill="1" applyBorder="1" applyAlignment="1">
      <alignment horizontal="left" vertical="center" wrapText="1"/>
    </xf>
    <xf numFmtId="169" fontId="101" fillId="0" borderId="0" xfId="1093" applyNumberFormat="1" applyFont="1" applyFill="1"/>
    <xf numFmtId="0" fontId="12" fillId="0" borderId="46" xfId="32" applyFont="1" applyFill="1" applyBorder="1" applyAlignment="1">
      <alignment horizontal="left" vertical="center" wrapText="1"/>
    </xf>
    <xf numFmtId="169" fontId="24" fillId="0" borderId="88" xfId="32" applyNumberFormat="1" applyFont="1" applyFill="1" applyBorder="1" applyAlignment="1">
      <alignment horizontal="center" vertical="center"/>
    </xf>
    <xf numFmtId="169" fontId="24" fillId="0" borderId="18" xfId="32" applyNumberFormat="1" applyFont="1" applyFill="1" applyBorder="1" applyAlignment="1">
      <alignment horizontal="center" vertical="center"/>
    </xf>
    <xf numFmtId="169" fontId="24" fillId="0" borderId="84" xfId="32" applyNumberFormat="1" applyFont="1" applyFill="1" applyBorder="1" applyAlignment="1">
      <alignment horizontal="center" vertical="center"/>
    </xf>
    <xf numFmtId="169" fontId="101" fillId="0" borderId="0" xfId="32" applyNumberFormat="1" applyFont="1" applyFill="1"/>
    <xf numFmtId="0" fontId="12" fillId="0" borderId="58" xfId="32" applyFont="1" applyFill="1" applyBorder="1" applyAlignment="1">
      <alignment horizontal="left" vertical="center" wrapText="1"/>
    </xf>
    <xf numFmtId="169" fontId="24" fillId="0" borderId="56" xfId="32" applyNumberFormat="1" applyFont="1" applyFill="1" applyBorder="1" applyAlignment="1">
      <alignment horizontal="center" vertical="center"/>
    </xf>
    <xf numFmtId="169" fontId="24" fillId="0" borderId="35" xfId="32" applyNumberFormat="1" applyFont="1" applyFill="1" applyBorder="1" applyAlignment="1">
      <alignment horizontal="center" vertical="center"/>
    </xf>
    <xf numFmtId="169" fontId="24" fillId="0" borderId="58" xfId="32" applyNumberFormat="1" applyFont="1" applyFill="1" applyBorder="1" applyAlignment="1">
      <alignment horizontal="center" vertical="center"/>
    </xf>
    <xf numFmtId="169" fontId="24" fillId="0" borderId="85" xfId="32" applyNumberFormat="1" applyFont="1" applyFill="1" applyBorder="1" applyAlignment="1">
      <alignment horizontal="center" vertical="center"/>
    </xf>
    <xf numFmtId="169" fontId="24" fillId="0" borderId="44" xfId="32" applyNumberFormat="1" applyFont="1" applyFill="1" applyBorder="1" applyAlignment="1">
      <alignment horizontal="center" vertical="center"/>
    </xf>
    <xf numFmtId="169" fontId="24" fillId="0" borderId="45" xfId="32" applyNumberFormat="1" applyFont="1" applyFill="1" applyBorder="1" applyAlignment="1">
      <alignment horizontal="center" vertical="center"/>
    </xf>
    <xf numFmtId="169" fontId="24" fillId="0" borderId="42" xfId="32" applyNumberFormat="1" applyFont="1" applyFill="1" applyBorder="1" applyAlignment="1">
      <alignment horizontal="center" vertical="center"/>
    </xf>
    <xf numFmtId="169" fontId="24" fillId="0" borderId="24" xfId="32" applyNumberFormat="1" applyFont="1" applyFill="1" applyBorder="1" applyAlignment="1">
      <alignment horizontal="center" vertical="center"/>
    </xf>
    <xf numFmtId="169" fontId="24" fillId="0" borderId="46" xfId="32" applyNumberFormat="1" applyFont="1" applyFill="1" applyBorder="1" applyAlignment="1">
      <alignment horizontal="center" vertical="center"/>
    </xf>
    <xf numFmtId="0" fontId="12" fillId="0" borderId="84" xfId="32" applyFont="1" applyFill="1" applyBorder="1" applyAlignment="1">
      <alignment horizontal="left" vertical="center" wrapText="1"/>
    </xf>
    <xf numFmtId="0" fontId="18" fillId="67" borderId="2" xfId="1452" applyFont="1" applyFill="1" applyBorder="1" applyAlignment="1">
      <alignment horizontal="center" vertical="center" wrapText="1"/>
    </xf>
    <xf numFmtId="0" fontId="18" fillId="67" borderId="40" xfId="1452" applyFont="1" applyFill="1" applyBorder="1" applyAlignment="1">
      <alignment horizontal="center" vertical="center" wrapText="1"/>
    </xf>
    <xf numFmtId="0" fontId="18" fillId="67" borderId="3" xfId="1452" applyFont="1" applyFill="1" applyBorder="1" applyAlignment="1">
      <alignment horizontal="center" vertical="center" wrapText="1"/>
    </xf>
    <xf numFmtId="0" fontId="18" fillId="67" borderId="4" xfId="1452" applyFont="1" applyFill="1" applyBorder="1" applyAlignment="1">
      <alignment horizontal="center" vertical="center" wrapText="1"/>
    </xf>
    <xf numFmtId="0" fontId="12" fillId="0" borderId="52" xfId="32" applyFont="1" applyFill="1" applyBorder="1" applyAlignment="1">
      <alignment horizontal="left" vertical="center" wrapText="1"/>
    </xf>
    <xf numFmtId="0" fontId="12" fillId="0" borderId="25" xfId="32" applyFont="1" applyFill="1" applyBorder="1" applyAlignment="1">
      <alignment horizontal="left" vertical="center" wrapText="1"/>
    </xf>
    <xf numFmtId="169" fontId="24" fillId="0" borderId="43" xfId="32" applyNumberFormat="1" applyFont="1" applyFill="1" applyBorder="1" applyAlignment="1">
      <alignment horizontal="center" vertical="center"/>
    </xf>
    <xf numFmtId="0" fontId="12" fillId="0" borderId="59" xfId="32" applyFont="1" applyFill="1" applyBorder="1" applyAlignment="1">
      <alignment horizontal="left" vertical="center" wrapText="1"/>
    </xf>
    <xf numFmtId="169" fontId="24" fillId="0" borderId="28" xfId="32" applyNumberFormat="1" applyFont="1" applyFill="1" applyBorder="1" applyAlignment="1">
      <alignment horizontal="center" vertical="center"/>
    </xf>
    <xf numFmtId="169" fontId="24" fillId="0" borderId="29" xfId="32" applyNumberFormat="1" applyFont="1" applyFill="1" applyBorder="1" applyAlignment="1">
      <alignment horizontal="center" vertical="center"/>
    </xf>
    <xf numFmtId="169" fontId="24" fillId="0" borderId="47" xfId="32" applyNumberFormat="1" applyFont="1" applyFill="1" applyBorder="1" applyAlignment="1">
      <alignment horizontal="center" vertical="center"/>
    </xf>
    <xf numFmtId="169" fontId="24" fillId="0" borderId="23" xfId="32" applyNumberFormat="1" applyFont="1" applyFill="1" applyBorder="1" applyAlignment="1">
      <alignment horizontal="center" vertical="center"/>
    </xf>
    <xf numFmtId="169" fontId="2" fillId="0" borderId="0" xfId="1447" applyNumberFormat="1" applyFont="1" applyFill="1"/>
    <xf numFmtId="10" fontId="2" fillId="0" borderId="0" xfId="1447" applyNumberFormat="1" applyFont="1" applyFill="1"/>
    <xf numFmtId="169" fontId="24" fillId="0" borderId="34" xfId="32" applyNumberFormat="1" applyFont="1" applyFill="1" applyBorder="1" applyAlignment="1">
      <alignment horizontal="center" vertical="center"/>
    </xf>
    <xf numFmtId="0" fontId="98" fillId="0" borderId="0" xfId="884" applyFont="1"/>
    <xf numFmtId="0" fontId="99" fillId="0" borderId="0" xfId="884" applyFont="1" applyAlignment="1">
      <alignment horizontal="right"/>
    </xf>
    <xf numFmtId="0" fontId="24" fillId="0" borderId="39" xfId="897" applyFont="1" applyBorder="1" applyAlignment="1">
      <alignment horizontal="center" vertical="center" wrapText="1"/>
    </xf>
    <xf numFmtId="0" fontId="24" fillId="0" borderId="40" xfId="897" applyFont="1" applyBorder="1" applyAlignment="1">
      <alignment horizontal="center" vertical="center" wrapText="1"/>
    </xf>
    <xf numFmtId="0" fontId="24" fillId="3" borderId="41" xfId="897" applyFont="1" applyFill="1" applyBorder="1" applyAlignment="1">
      <alignment horizontal="center" vertical="center" wrapText="1"/>
    </xf>
    <xf numFmtId="0" fontId="24" fillId="0" borderId="53" xfId="897" applyFont="1" applyFill="1" applyBorder="1" applyAlignment="1">
      <alignment horizontal="left" vertical="center" wrapText="1"/>
    </xf>
    <xf numFmtId="169" fontId="24" fillId="0" borderId="24" xfId="897" applyNumberFormat="1" applyFont="1" applyBorder="1" applyAlignment="1">
      <alignment horizontal="center" vertical="center" wrapText="1"/>
    </xf>
    <xf numFmtId="169" fontId="24" fillId="67" borderId="46" xfId="897" applyNumberFormat="1" applyFont="1" applyFill="1" applyBorder="1" applyAlignment="1">
      <alignment horizontal="center" vertical="center" wrapText="1"/>
    </xf>
    <xf numFmtId="169" fontId="24" fillId="3" borderId="46" xfId="897" applyNumberFormat="1" applyFont="1" applyFill="1" applyBorder="1" applyAlignment="1">
      <alignment horizontal="center" vertical="center" wrapText="1"/>
    </xf>
    <xf numFmtId="0" fontId="24" fillId="0" borderId="21" xfId="897" applyFont="1" applyFill="1" applyBorder="1" applyAlignment="1">
      <alignment horizontal="left" vertical="center" wrapText="1"/>
    </xf>
    <xf numFmtId="169" fontId="24" fillId="0" borderId="23" xfId="897" applyNumberFormat="1" applyFont="1" applyBorder="1" applyAlignment="1">
      <alignment horizontal="center" vertical="center" wrapText="1"/>
    </xf>
    <xf numFmtId="0" fontId="24" fillId="0" borderId="32" xfId="897" applyFont="1" applyFill="1" applyBorder="1" applyAlignment="1">
      <alignment horizontal="left" vertical="center" wrapText="1"/>
    </xf>
    <xf numFmtId="169" fontId="24" fillId="0" borderId="34" xfId="897" applyNumberFormat="1" applyFont="1" applyBorder="1" applyAlignment="1">
      <alignment horizontal="center" vertical="center" wrapText="1"/>
    </xf>
    <xf numFmtId="169" fontId="24" fillId="0" borderId="35" xfId="897" applyNumberFormat="1" applyFont="1" applyBorder="1" applyAlignment="1">
      <alignment horizontal="center" vertical="center" wrapText="1"/>
    </xf>
    <xf numFmtId="169" fontId="24" fillId="67" borderId="58" xfId="897" applyNumberFormat="1" applyFont="1" applyFill="1" applyBorder="1" applyAlignment="1">
      <alignment horizontal="center" vertical="center" wrapText="1"/>
    </xf>
    <xf numFmtId="169" fontId="24" fillId="3" borderId="58" xfId="897" applyNumberFormat="1" applyFont="1" applyFill="1" applyBorder="1" applyAlignment="1">
      <alignment horizontal="center" vertical="center" wrapText="1"/>
    </xf>
    <xf numFmtId="180" fontId="105" fillId="0" borderId="0" xfId="0" applyNumberFormat="1" applyFont="1" applyAlignment="1">
      <alignment wrapText="1"/>
    </xf>
    <xf numFmtId="180" fontId="95" fillId="0" borderId="0" xfId="0" applyNumberFormat="1" applyFont="1"/>
    <xf numFmtId="0" fontId="12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3" borderId="53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  <xf numFmtId="168" fontId="12" fillId="0" borderId="42" xfId="0" applyNumberFormat="1" applyFont="1" applyBorder="1" applyAlignment="1">
      <alignment horizontal="center" vertical="center" wrapText="1"/>
    </xf>
    <xf numFmtId="168" fontId="12" fillId="0" borderId="26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12" fillId="0" borderId="46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168" fontId="13" fillId="0" borderId="42" xfId="0" applyNumberFormat="1" applyFont="1" applyBorder="1" applyAlignment="1">
      <alignment horizontal="center" vertical="center" wrapText="1"/>
    </xf>
    <xf numFmtId="168" fontId="13" fillId="0" borderId="26" xfId="0" applyNumberFormat="1" applyFont="1" applyBorder="1" applyAlignment="1">
      <alignment horizontal="center" vertical="center" wrapText="1"/>
    </xf>
    <xf numFmtId="168" fontId="12" fillId="3" borderId="43" xfId="0" applyNumberFormat="1" applyFont="1" applyFill="1" applyBorder="1" applyAlignment="1">
      <alignment horizontal="center" vertical="center" wrapText="1"/>
    </xf>
    <xf numFmtId="168" fontId="12" fillId="3" borderId="44" xfId="0" applyNumberFormat="1" applyFont="1" applyFill="1" applyBorder="1" applyAlignment="1">
      <alignment horizontal="center" vertical="center" wrapText="1"/>
    </xf>
    <xf numFmtId="168" fontId="12" fillId="3" borderId="45" xfId="0" applyNumberFormat="1" applyFont="1" applyFill="1" applyBorder="1" applyAlignment="1">
      <alignment horizontal="center" vertical="center" wrapText="1"/>
    </xf>
    <xf numFmtId="168" fontId="12" fillId="3" borderId="53" xfId="0" applyNumberFormat="1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8" fontId="13" fillId="0" borderId="21" xfId="0" applyNumberFormat="1" applyFont="1" applyBorder="1" applyAlignment="1">
      <alignment horizontal="center" vertical="center" wrapText="1"/>
    </xf>
    <xf numFmtId="168" fontId="13" fillId="0" borderId="59" xfId="0" applyNumberFormat="1" applyFont="1" applyBorder="1" applyAlignment="1">
      <alignment horizontal="center" vertical="center" wrapText="1"/>
    </xf>
    <xf numFmtId="168" fontId="13" fillId="0" borderId="58" xfId="0" applyNumberFormat="1" applyFont="1" applyBorder="1" applyAlignment="1">
      <alignment horizontal="center" vertical="center" wrapText="1"/>
    </xf>
    <xf numFmtId="168" fontId="12" fillId="3" borderId="85" xfId="0" applyNumberFormat="1" applyFont="1" applyFill="1" applyBorder="1" applyAlignment="1">
      <alignment horizontal="center" vertical="center" wrapText="1"/>
    </xf>
    <xf numFmtId="168" fontId="12" fillId="3" borderId="52" xfId="0" applyNumberFormat="1" applyFont="1" applyFill="1" applyBorder="1" applyAlignment="1">
      <alignment horizontal="center" vertical="center" wrapText="1"/>
    </xf>
    <xf numFmtId="168" fontId="18" fillId="0" borderId="34" xfId="0" applyNumberFormat="1" applyFont="1" applyBorder="1" applyAlignment="1">
      <alignment horizontal="center" vertical="center" wrapText="1"/>
    </xf>
    <xf numFmtId="168" fontId="18" fillId="0" borderId="56" xfId="0" applyNumberFormat="1" applyFont="1" applyBorder="1" applyAlignment="1">
      <alignment horizontal="center" vertical="center" wrapText="1"/>
    </xf>
    <xf numFmtId="168" fontId="12" fillId="0" borderId="51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68" fontId="18" fillId="0" borderId="88" xfId="0" applyNumberFormat="1" applyFont="1" applyBorder="1" applyAlignment="1">
      <alignment horizontal="center" vertical="center" wrapText="1"/>
    </xf>
    <xf numFmtId="168" fontId="18" fillId="0" borderId="20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68" fontId="18" fillId="0" borderId="51" xfId="0" applyNumberFormat="1" applyFont="1" applyBorder="1" applyAlignment="1">
      <alignment horizontal="center" vertical="center" wrapText="1"/>
    </xf>
    <xf numFmtId="0" fontId="12" fillId="0" borderId="0" xfId="891" applyFont="1" applyFill="1" applyAlignment="1">
      <alignment vertical="center" wrapText="1"/>
    </xf>
    <xf numFmtId="0" fontId="12" fillId="0" borderId="0" xfId="891" applyFont="1" applyAlignment="1">
      <alignment vertical="center" wrapText="1"/>
    </xf>
    <xf numFmtId="0" fontId="20" fillId="0" borderId="0" xfId="891" applyFont="1" applyFill="1" applyAlignment="1">
      <alignment horizontal="right" vertical="center" wrapText="1"/>
    </xf>
    <xf numFmtId="0" fontId="20" fillId="0" borderId="0" xfId="891" applyFont="1" applyFill="1" applyAlignment="1">
      <alignment horizontal="center" vertical="center" wrapText="1"/>
    </xf>
    <xf numFmtId="0" fontId="13" fillId="0" borderId="0" xfId="891" applyFont="1" applyFill="1" applyAlignment="1">
      <alignment horizontal="center" vertical="center" wrapText="1"/>
    </xf>
    <xf numFmtId="0" fontId="13" fillId="3" borderId="11" xfId="891" applyFont="1" applyFill="1" applyBorder="1" applyAlignment="1">
      <alignment horizontal="center" vertical="center" wrapText="1"/>
    </xf>
    <xf numFmtId="0" fontId="13" fillId="3" borderId="15" xfId="891" applyFont="1" applyFill="1" applyBorder="1" applyAlignment="1">
      <alignment horizontal="center" vertical="center" wrapText="1"/>
    </xf>
    <xf numFmtId="0" fontId="13" fillId="3" borderId="31" xfId="891" applyFont="1" applyFill="1" applyBorder="1" applyAlignment="1">
      <alignment horizontal="center" vertical="center" wrapText="1"/>
    </xf>
    <xf numFmtId="0" fontId="12" fillId="3" borderId="88" xfId="891" applyFont="1" applyFill="1" applyBorder="1" applyAlignment="1">
      <alignment vertical="center" wrapText="1"/>
    </xf>
    <xf numFmtId="0" fontId="12" fillId="3" borderId="18" xfId="891" applyFont="1" applyFill="1" applyBorder="1" applyAlignment="1">
      <alignment vertical="center" wrapText="1"/>
    </xf>
    <xf numFmtId="0" fontId="12" fillId="3" borderId="19" xfId="891" applyFont="1" applyFill="1" applyBorder="1" applyAlignment="1">
      <alignment vertical="center" wrapText="1"/>
    </xf>
    <xf numFmtId="0" fontId="12" fillId="3" borderId="43" xfId="891" applyFont="1" applyFill="1" applyBorder="1" applyAlignment="1">
      <alignment vertical="center" wrapText="1"/>
    </xf>
    <xf numFmtId="0" fontId="12" fillId="3" borderId="52" xfId="891" applyFont="1" applyFill="1" applyBorder="1" applyAlignment="1">
      <alignment vertical="center" wrapText="1"/>
    </xf>
    <xf numFmtId="0" fontId="12" fillId="3" borderId="45" xfId="891" applyFont="1" applyFill="1" applyBorder="1" applyAlignment="1">
      <alignment vertical="center" wrapText="1"/>
    </xf>
    <xf numFmtId="0" fontId="12" fillId="0" borderId="23" xfId="891" applyFont="1" applyBorder="1" applyAlignment="1">
      <alignment horizontal="center" vertical="center" wrapText="1"/>
    </xf>
    <xf numFmtId="168" fontId="12" fillId="0" borderId="42" xfId="891" applyNumberFormat="1" applyFont="1" applyBorder="1" applyAlignment="1">
      <alignment horizontal="center" vertical="center" wrapText="1"/>
    </xf>
    <xf numFmtId="168" fontId="12" fillId="0" borderId="90" xfId="891" applyNumberFormat="1" applyFont="1" applyBorder="1" applyAlignment="1">
      <alignment horizontal="center" vertical="center" wrapText="1"/>
    </xf>
    <xf numFmtId="168" fontId="12" fillId="0" borderId="23" xfId="891" applyNumberFormat="1" applyFont="1" applyBorder="1" applyAlignment="1">
      <alignment horizontal="center" vertical="center" wrapText="1"/>
    </xf>
    <xf numFmtId="168" fontId="12" fillId="0" borderId="22" xfId="891" applyNumberFormat="1" applyFont="1" applyBorder="1" applyAlignment="1">
      <alignment horizontal="center" vertical="center" wrapText="1"/>
    </xf>
    <xf numFmtId="0" fontId="12" fillId="0" borderId="24" xfId="891" applyFont="1" applyBorder="1" applyAlignment="1">
      <alignment vertical="center" wrapText="1"/>
    </xf>
    <xf numFmtId="0" fontId="12" fillId="0" borderId="46" xfId="891" applyFont="1" applyBorder="1" applyAlignment="1">
      <alignment vertical="center" wrapText="1"/>
    </xf>
    <xf numFmtId="0" fontId="12" fillId="0" borderId="34" xfId="891" applyFont="1" applyBorder="1" applyAlignment="1">
      <alignment horizontal="center" vertical="center" wrapText="1"/>
    </xf>
    <xf numFmtId="168" fontId="18" fillId="0" borderId="34" xfId="891" applyNumberFormat="1" applyFont="1" applyBorder="1" applyAlignment="1">
      <alignment horizontal="center" vertical="center" wrapText="1"/>
    </xf>
    <xf numFmtId="168" fontId="18" fillId="0" borderId="56" xfId="891" applyNumberFormat="1" applyFont="1" applyBorder="1" applyAlignment="1">
      <alignment horizontal="center" vertical="center" wrapText="1"/>
    </xf>
    <xf numFmtId="168" fontId="18" fillId="0" borderId="33" xfId="891" applyNumberFormat="1" applyFont="1" applyBorder="1" applyAlignment="1">
      <alignment horizontal="center" vertical="center" wrapText="1"/>
    </xf>
    <xf numFmtId="168" fontId="12" fillId="3" borderId="88" xfId="891" applyNumberFormat="1" applyFont="1" applyFill="1" applyBorder="1" applyAlignment="1">
      <alignment vertical="center" wrapText="1"/>
    </xf>
    <xf numFmtId="168" fontId="12" fillId="3" borderId="18" xfId="891" applyNumberFormat="1" applyFont="1" applyFill="1" applyBorder="1" applyAlignment="1">
      <alignment vertical="center" wrapText="1"/>
    </xf>
    <xf numFmtId="168" fontId="12" fillId="3" borderId="84" xfId="891" applyNumberFormat="1" applyFont="1" applyFill="1" applyBorder="1" applyAlignment="1">
      <alignment vertical="center" wrapText="1"/>
    </xf>
    <xf numFmtId="168" fontId="12" fillId="3" borderId="19" xfId="891" applyNumberFormat="1" applyFont="1" applyFill="1" applyBorder="1" applyAlignment="1">
      <alignment vertical="center" wrapText="1"/>
    </xf>
    <xf numFmtId="0" fontId="13" fillId="0" borderId="28" xfId="891" applyFont="1" applyBorder="1" applyAlignment="1">
      <alignment horizontal="center" vertical="center" wrapText="1"/>
    </xf>
    <xf numFmtId="168" fontId="18" fillId="0" borderId="91" xfId="891" applyNumberFormat="1" applyFont="1" applyBorder="1" applyAlignment="1">
      <alignment horizontal="center" vertical="center" wrapText="1"/>
    </xf>
    <xf numFmtId="0" fontId="13" fillId="0" borderId="17" xfId="891" applyFont="1" applyBorder="1" applyAlignment="1">
      <alignment horizontal="center" vertical="center" wrapText="1"/>
    </xf>
    <xf numFmtId="168" fontId="18" fillId="0" borderId="88" xfId="891" applyNumberFormat="1" applyFont="1" applyBorder="1" applyAlignment="1">
      <alignment horizontal="center" vertical="center" wrapText="1"/>
    </xf>
    <xf numFmtId="168" fontId="18" fillId="0" borderId="92" xfId="891" applyNumberFormat="1" applyFont="1" applyBorder="1" applyAlignment="1">
      <alignment horizontal="center" vertical="center" wrapText="1"/>
    </xf>
    <xf numFmtId="168" fontId="18" fillId="0" borderId="17" xfId="891" applyNumberFormat="1" applyFont="1" applyBorder="1" applyAlignment="1">
      <alignment horizontal="center" vertical="center" wrapText="1"/>
    </xf>
    <xf numFmtId="168" fontId="18" fillId="0" borderId="93" xfId="891" applyNumberFormat="1" applyFont="1" applyBorder="1" applyAlignment="1">
      <alignment horizontal="center" vertical="center" wrapText="1"/>
    </xf>
    <xf numFmtId="0" fontId="13" fillId="0" borderId="34" xfId="891" applyFont="1" applyBorder="1" applyAlignment="1">
      <alignment horizontal="center" vertical="center" wrapText="1"/>
    </xf>
    <xf numFmtId="0" fontId="82" fillId="0" borderId="0" xfId="1497" applyFont="1" applyAlignment="1">
      <alignment vertical="center" wrapText="1"/>
    </xf>
    <xf numFmtId="0" fontId="106" fillId="0" borderId="0" xfId="1497" applyFont="1" applyAlignment="1">
      <alignment vertical="center" wrapText="1"/>
    </xf>
    <xf numFmtId="0" fontId="18" fillId="0" borderId="0" xfId="1497" applyFont="1" applyAlignment="1">
      <alignment horizontal="right" vertical="center" wrapText="1"/>
    </xf>
    <xf numFmtId="0" fontId="94" fillId="0" borderId="0" xfId="1497" applyFont="1" applyAlignment="1">
      <alignment vertical="center" wrapText="1"/>
    </xf>
    <xf numFmtId="0" fontId="82" fillId="0" borderId="0" xfId="1497" applyFont="1" applyAlignment="1">
      <alignment horizontal="center" vertical="center" wrapText="1"/>
    </xf>
    <xf numFmtId="0" fontId="18" fillId="66" borderId="11" xfId="1497" applyFont="1" applyFill="1" applyBorder="1" applyAlignment="1">
      <alignment horizontal="center" vertical="center" wrapText="1"/>
    </xf>
    <xf numFmtId="0" fontId="18" fillId="66" borderId="31" xfId="1497" applyFont="1" applyFill="1" applyBorder="1" applyAlignment="1">
      <alignment horizontal="center" vertical="center" wrapText="1"/>
    </xf>
    <xf numFmtId="0" fontId="18" fillId="2" borderId="53" xfId="1497" applyFont="1" applyFill="1" applyBorder="1" applyAlignment="1">
      <alignment horizontal="center" vertical="center" wrapText="1"/>
    </xf>
    <xf numFmtId="0" fontId="107" fillId="2" borderId="53" xfId="1497" applyFont="1" applyFill="1" applyBorder="1" applyAlignment="1">
      <alignment vertical="center" wrapText="1"/>
    </xf>
    <xf numFmtId="3" fontId="94" fillId="2" borderId="104" xfId="0" applyNumberFormat="1" applyFont="1" applyFill="1" applyBorder="1" applyAlignment="1">
      <alignment vertical="center"/>
    </xf>
    <xf numFmtId="169" fontId="107" fillId="2" borderId="55" xfId="1206" applyNumberFormat="1" applyFont="1" applyFill="1" applyBorder="1" applyAlignment="1">
      <alignment vertical="center" wrapText="1"/>
    </xf>
    <xf numFmtId="3" fontId="94" fillId="2" borderId="108" xfId="0" applyNumberFormat="1" applyFont="1" applyFill="1" applyBorder="1" applyAlignment="1">
      <alignment vertical="center"/>
    </xf>
    <xf numFmtId="169" fontId="107" fillId="2" borderId="53" xfId="1297" applyNumberFormat="1" applyFont="1" applyFill="1" applyBorder="1" applyAlignment="1">
      <alignment vertical="center" wrapText="1"/>
    </xf>
    <xf numFmtId="169" fontId="107" fillId="2" borderId="53" xfId="1206" applyNumberFormat="1" applyFont="1" applyFill="1" applyBorder="1" applyAlignment="1">
      <alignment vertical="center" wrapText="1"/>
    </xf>
    <xf numFmtId="181" fontId="94" fillId="0" borderId="0" xfId="1497" applyNumberFormat="1" applyFont="1" applyAlignment="1">
      <alignment vertical="center" wrapText="1"/>
    </xf>
    <xf numFmtId="3" fontId="94" fillId="0" borderId="0" xfId="1497" applyNumberFormat="1" applyFont="1" applyAlignment="1">
      <alignment vertical="center" wrapText="1"/>
    </xf>
    <xf numFmtId="0" fontId="18" fillId="2" borderId="26" xfId="1497" applyFont="1" applyFill="1" applyBorder="1" applyAlignment="1">
      <alignment horizontal="center" vertical="center" wrapText="1"/>
    </xf>
    <xf numFmtId="0" fontId="107" fillId="2" borderId="26" xfId="1497" applyFont="1" applyFill="1" applyBorder="1" applyAlignment="1">
      <alignment vertical="center" wrapText="1"/>
    </xf>
    <xf numFmtId="169" fontId="107" fillId="2" borderId="26" xfId="1206" applyNumberFormat="1" applyFont="1" applyFill="1" applyBorder="1" applyAlignment="1">
      <alignment vertical="center" wrapText="1"/>
    </xf>
    <xf numFmtId="3" fontId="94" fillId="2" borderId="109" xfId="0" applyNumberFormat="1" applyFont="1" applyFill="1" applyBorder="1" applyAlignment="1">
      <alignment vertical="center"/>
    </xf>
    <xf numFmtId="169" fontId="107" fillId="2" borderId="26" xfId="1297" applyNumberFormat="1" applyFont="1" applyFill="1" applyBorder="1" applyAlignment="1">
      <alignment vertical="center" wrapText="1"/>
    </xf>
    <xf numFmtId="49" fontId="18" fillId="0" borderId="26" xfId="1497" applyNumberFormat="1" applyFont="1" applyFill="1" applyBorder="1" applyAlignment="1">
      <alignment horizontal="right" vertical="center" wrapText="1"/>
    </xf>
    <xf numFmtId="0" fontId="107" fillId="0" borderId="26" xfId="1497" applyFont="1" applyFill="1" applyBorder="1" applyAlignment="1">
      <alignment horizontal="right" vertical="center" wrapText="1"/>
    </xf>
    <xf numFmtId="3" fontId="94" fillId="0" borderId="104" xfId="0" applyNumberFormat="1" applyFont="1" applyFill="1" applyBorder="1" applyAlignment="1">
      <alignment vertical="center"/>
    </xf>
    <xf numFmtId="169" fontId="107" fillId="0" borderId="26" xfId="1206" applyNumberFormat="1" applyFont="1" applyFill="1" applyBorder="1" applyAlignment="1">
      <alignment vertical="center" wrapText="1"/>
    </xf>
    <xf numFmtId="3" fontId="94" fillId="0" borderId="109" xfId="0" applyNumberFormat="1" applyFont="1" applyFill="1" applyBorder="1" applyAlignment="1">
      <alignment vertical="center"/>
    </xf>
    <xf numFmtId="169" fontId="107" fillId="0" borderId="26" xfId="1297" applyNumberFormat="1" applyFont="1" applyFill="1" applyBorder="1" applyAlignment="1">
      <alignment horizontal="right" vertical="center" wrapText="1"/>
    </xf>
    <xf numFmtId="169" fontId="107" fillId="0" borderId="26" xfId="1206" applyNumberFormat="1" applyFont="1" applyFill="1" applyBorder="1" applyAlignment="1">
      <alignment horizontal="right" vertical="center" wrapText="1"/>
    </xf>
    <xf numFmtId="0" fontId="107" fillId="2" borderId="26" xfId="1497" applyFont="1" applyFill="1" applyBorder="1" applyAlignment="1">
      <alignment horizontal="left" vertical="center" wrapText="1"/>
    </xf>
    <xf numFmtId="0" fontId="18" fillId="66" borderId="26" xfId="1497" applyFont="1" applyFill="1" applyBorder="1" applyAlignment="1">
      <alignment horizontal="center" vertical="center" wrapText="1"/>
    </xf>
    <xf numFmtId="0" fontId="108" fillId="66" borderId="26" xfId="1497" applyFont="1" applyFill="1" applyBorder="1" applyAlignment="1">
      <alignment vertical="center" wrapText="1"/>
    </xf>
    <xf numFmtId="181" fontId="108" fillId="66" borderId="21" xfId="1269" applyNumberFormat="1" applyFont="1" applyFill="1" applyBorder="1" applyAlignment="1">
      <alignment vertical="center" wrapText="1"/>
    </xf>
    <xf numFmtId="169" fontId="108" fillId="66" borderId="26" xfId="1206" applyNumberFormat="1" applyFont="1" applyFill="1" applyBorder="1" applyAlignment="1">
      <alignment vertical="center" wrapText="1"/>
    </xf>
    <xf numFmtId="3" fontId="109" fillId="66" borderId="104" xfId="0" applyNumberFormat="1" applyFont="1" applyFill="1" applyBorder="1" applyAlignment="1">
      <alignment vertical="center"/>
    </xf>
    <xf numFmtId="169" fontId="107" fillId="2" borderId="30" xfId="1206" applyNumberFormat="1" applyFont="1" applyFill="1" applyBorder="1" applyAlignment="1">
      <alignment vertical="center" wrapText="1"/>
    </xf>
    <xf numFmtId="3" fontId="94" fillId="2" borderId="110" xfId="0" applyNumberFormat="1" applyFont="1" applyFill="1" applyBorder="1" applyAlignment="1">
      <alignment vertical="center"/>
    </xf>
    <xf numFmtId="0" fontId="18" fillId="66" borderId="51" xfId="1497" applyFont="1" applyFill="1" applyBorder="1" applyAlignment="1">
      <alignment horizontal="center" vertical="center" wrapText="1"/>
    </xf>
    <xf numFmtId="0" fontId="108" fillId="66" borderId="51" xfId="1497" applyFont="1" applyFill="1" applyBorder="1" applyAlignment="1">
      <alignment vertical="center" wrapText="1"/>
    </xf>
    <xf numFmtId="181" fontId="108" fillId="66" borderId="32" xfId="1269" applyNumberFormat="1" applyFont="1" applyFill="1" applyBorder="1" applyAlignment="1">
      <alignment vertical="center" wrapText="1"/>
    </xf>
    <xf numFmtId="169" fontId="108" fillId="66" borderId="51" xfId="1206" applyNumberFormat="1" applyFont="1" applyFill="1" applyBorder="1" applyAlignment="1">
      <alignment vertical="center" wrapText="1"/>
    </xf>
    <xf numFmtId="3" fontId="109" fillId="66" borderId="111" xfId="0" applyNumberFormat="1" applyFont="1" applyFill="1" applyBorder="1" applyAlignment="1">
      <alignment vertical="center"/>
    </xf>
    <xf numFmtId="0" fontId="110" fillId="0" borderId="0" xfId="1497" applyFont="1" applyFill="1" applyBorder="1" applyAlignment="1">
      <alignment vertical="center" wrapText="1"/>
    </xf>
    <xf numFmtId="3" fontId="106" fillId="0" borderId="0" xfId="1497" applyNumberFormat="1" applyFont="1" applyAlignment="1">
      <alignment vertical="center" wrapText="1"/>
    </xf>
    <xf numFmtId="0" fontId="3" fillId="0" borderId="0" xfId="1506"/>
    <xf numFmtId="0" fontId="96" fillId="0" borderId="0" xfId="1506" applyFont="1" applyAlignment="1">
      <alignment horizontal="right"/>
    </xf>
    <xf numFmtId="0" fontId="82" fillId="0" borderId="0" xfId="1506" applyFont="1" applyAlignment="1">
      <alignment horizontal="center" vertical="center" wrapText="1"/>
    </xf>
    <xf numFmtId="0" fontId="18" fillId="66" borderId="11" xfId="1506" applyFont="1" applyFill="1" applyBorder="1" applyAlignment="1">
      <alignment horizontal="center" vertical="center" wrapText="1"/>
    </xf>
    <xf numFmtId="0" fontId="18" fillId="66" borderId="41" xfId="1506" applyFont="1" applyFill="1" applyBorder="1" applyAlignment="1">
      <alignment horizontal="center" vertical="center" wrapText="1"/>
    </xf>
    <xf numFmtId="3" fontId="3" fillId="0" borderId="0" xfId="1506" applyNumberFormat="1"/>
    <xf numFmtId="3" fontId="18" fillId="2" borderId="53" xfId="1506" applyNumberFormat="1" applyFont="1" applyFill="1" applyBorder="1" applyAlignment="1">
      <alignment horizontal="center" vertical="center" wrapText="1"/>
    </xf>
    <xf numFmtId="0" fontId="107" fillId="2" borderId="53" xfId="1506" applyFont="1" applyFill="1" applyBorder="1" applyAlignment="1">
      <alignment vertical="center" wrapText="1"/>
    </xf>
    <xf numFmtId="181" fontId="107" fillId="2" borderId="48" xfId="1269" applyNumberFormat="1" applyFont="1" applyFill="1" applyBorder="1" applyAlignment="1">
      <alignment vertical="center" wrapText="1"/>
    </xf>
    <xf numFmtId="181" fontId="107" fillId="2" borderId="2" xfId="1269" applyNumberFormat="1" applyFont="1" applyFill="1" applyBorder="1" applyAlignment="1">
      <alignment vertical="center" wrapText="1"/>
    </xf>
    <xf numFmtId="3" fontId="107" fillId="2" borderId="2" xfId="1269" applyNumberFormat="1" applyFont="1" applyFill="1" applyBorder="1" applyAlignment="1">
      <alignment vertical="center" wrapText="1"/>
    </xf>
    <xf numFmtId="3" fontId="18" fillId="2" borderId="26" xfId="1506" applyNumberFormat="1" applyFont="1" applyFill="1" applyBorder="1" applyAlignment="1">
      <alignment horizontal="center" vertical="center" wrapText="1"/>
    </xf>
    <xf numFmtId="0" fontId="107" fillId="2" borderId="26" xfId="1506" applyFont="1" applyFill="1" applyBorder="1" applyAlignment="1">
      <alignment vertical="center" wrapText="1"/>
    </xf>
    <xf numFmtId="181" fontId="107" fillId="2" borderId="21" xfId="1269" applyNumberFormat="1" applyFont="1" applyFill="1" applyBorder="1" applyAlignment="1">
      <alignment vertical="center" wrapText="1"/>
    </xf>
    <xf numFmtId="3" fontId="107" fillId="2" borderId="26" xfId="1269" applyNumberFormat="1" applyFont="1" applyFill="1" applyBorder="1" applyAlignment="1">
      <alignment vertical="center" wrapText="1"/>
    </xf>
    <xf numFmtId="49" fontId="18" fillId="0" borderId="26" xfId="1506" applyNumberFormat="1" applyFont="1" applyFill="1" applyBorder="1" applyAlignment="1">
      <alignment horizontal="center" vertical="center" wrapText="1"/>
    </xf>
    <xf numFmtId="0" fontId="107" fillId="0" borderId="26" xfId="1506" applyFont="1" applyFill="1" applyBorder="1" applyAlignment="1">
      <alignment horizontal="right" vertical="center" wrapText="1"/>
    </xf>
    <xf numFmtId="181" fontId="107" fillId="0" borderId="21" xfId="1269" applyNumberFormat="1" applyFont="1" applyFill="1" applyBorder="1" applyAlignment="1">
      <alignment horizontal="right" vertical="center" wrapText="1"/>
    </xf>
    <xf numFmtId="3" fontId="107" fillId="0" borderId="26" xfId="1269" applyNumberFormat="1" applyFont="1" applyFill="1" applyBorder="1" applyAlignment="1">
      <alignment vertical="center" wrapText="1"/>
    </xf>
    <xf numFmtId="184" fontId="3" fillId="0" borderId="0" xfId="1506" applyNumberFormat="1"/>
    <xf numFmtId="0" fontId="95" fillId="2" borderId="26" xfId="1506" applyFont="1" applyFill="1" applyBorder="1" applyAlignment="1">
      <alignment vertical="center" wrapText="1"/>
    </xf>
    <xf numFmtId="0" fontId="18" fillId="66" borderId="26" xfId="1506" applyFont="1" applyFill="1" applyBorder="1" applyAlignment="1">
      <alignment horizontal="center" vertical="center" wrapText="1"/>
    </xf>
    <xf numFmtId="0" fontId="108" fillId="66" borderId="26" xfId="1506" applyFont="1" applyFill="1" applyBorder="1" applyAlignment="1">
      <alignment vertical="center" wrapText="1"/>
    </xf>
    <xf numFmtId="3" fontId="108" fillId="66" borderId="26" xfId="1269" applyNumberFormat="1" applyFont="1" applyFill="1" applyBorder="1" applyAlignment="1">
      <alignment vertical="center" wrapText="1"/>
    </xf>
    <xf numFmtId="0" fontId="18" fillId="66" borderId="51" xfId="1506" applyFont="1" applyFill="1" applyBorder="1" applyAlignment="1">
      <alignment horizontal="center" vertical="center" wrapText="1"/>
    </xf>
    <xf numFmtId="0" fontId="108" fillId="66" borderId="51" xfId="1506" applyFont="1" applyFill="1" applyBorder="1" applyAlignment="1">
      <alignment vertical="center" wrapText="1"/>
    </xf>
    <xf numFmtId="3" fontId="108" fillId="66" borderId="51" xfId="1269" applyNumberFormat="1" applyFont="1" applyFill="1" applyBorder="1" applyAlignment="1">
      <alignment vertical="center" wrapText="1"/>
    </xf>
    <xf numFmtId="0" fontId="3" fillId="0" borderId="0" xfId="1506" applyBorder="1"/>
    <xf numFmtId="0" fontId="83" fillId="0" borderId="0" xfId="903" applyFont="1"/>
    <xf numFmtId="0" fontId="18" fillId="0" borderId="56" xfId="903" applyFont="1" applyBorder="1" applyAlignment="1">
      <alignment horizontal="center" vertical="center" wrapText="1"/>
    </xf>
    <xf numFmtId="0" fontId="18" fillId="0" borderId="35" xfId="903" applyFont="1" applyBorder="1" applyAlignment="1">
      <alignment horizontal="center" vertical="center" wrapText="1"/>
    </xf>
    <xf numFmtId="0" fontId="18" fillId="0" borderId="58" xfId="903" applyFont="1" applyBorder="1" applyAlignment="1">
      <alignment horizontal="center" vertical="center" wrapText="1"/>
    </xf>
    <xf numFmtId="0" fontId="18" fillId="0" borderId="34" xfId="903" applyFont="1" applyBorder="1" applyAlignment="1">
      <alignment horizontal="center" vertical="center" wrapText="1"/>
    </xf>
    <xf numFmtId="0" fontId="83" fillId="0" borderId="20" xfId="903" applyFont="1" applyFill="1" applyBorder="1" applyAlignment="1">
      <alignment vertical="center" wrapText="1"/>
    </xf>
    <xf numFmtId="3" fontId="83" fillId="0" borderId="88" xfId="903" applyNumberFormat="1" applyFont="1" applyFill="1" applyBorder="1" applyAlignment="1">
      <alignment horizontal="center" vertical="center" wrapText="1"/>
    </xf>
    <xf numFmtId="3" fontId="83" fillId="0" borderId="45" xfId="903" applyNumberFormat="1" applyFont="1" applyFill="1" applyBorder="1" applyAlignment="1">
      <alignment horizontal="center" vertical="center" wrapText="1"/>
    </xf>
    <xf numFmtId="0" fontId="83" fillId="0" borderId="0" xfId="903" applyFont="1" applyFill="1"/>
    <xf numFmtId="3" fontId="83" fillId="0" borderId="0" xfId="903" applyNumberFormat="1" applyFont="1" applyFill="1"/>
    <xf numFmtId="0" fontId="83" fillId="0" borderId="26" xfId="903" applyFont="1" applyFill="1" applyBorder="1" applyAlignment="1">
      <alignment vertical="center" wrapText="1"/>
    </xf>
    <xf numFmtId="3" fontId="83" fillId="0" borderId="84" xfId="903" applyNumberFormat="1" applyFont="1" applyFill="1" applyBorder="1" applyAlignment="1">
      <alignment horizontal="center" vertical="center" wrapText="1"/>
    </xf>
    <xf numFmtId="0" fontId="83" fillId="0" borderId="30" xfId="903" applyFont="1" applyFill="1" applyBorder="1" applyAlignment="1">
      <alignment vertical="center" wrapText="1"/>
    </xf>
    <xf numFmtId="3" fontId="83" fillId="0" borderId="89" xfId="903" applyNumberFormat="1" applyFont="1" applyFill="1" applyBorder="1" applyAlignment="1">
      <alignment horizontal="center" vertical="center" wrapText="1"/>
    </xf>
    <xf numFmtId="0" fontId="18" fillId="0" borderId="53" xfId="903" applyFont="1" applyFill="1" applyBorder="1" applyAlignment="1">
      <alignment vertical="center" wrapText="1"/>
    </xf>
    <xf numFmtId="0" fontId="18" fillId="0" borderId="51" xfId="903" applyFont="1" applyBorder="1" applyAlignment="1">
      <alignment vertical="center" wrapText="1"/>
    </xf>
    <xf numFmtId="3" fontId="83" fillId="0" borderId="0" xfId="903" applyNumberFormat="1" applyFont="1"/>
    <xf numFmtId="14" fontId="83" fillId="0" borderId="0" xfId="903" applyNumberFormat="1" applyFont="1"/>
    <xf numFmtId="0" fontId="106" fillId="0" borderId="0" xfId="916" applyFont="1" applyAlignment="1">
      <alignment vertical="center" wrapText="1"/>
    </xf>
    <xf numFmtId="0" fontId="106" fillId="0" borderId="0" xfId="916" applyFont="1" applyAlignment="1">
      <alignment wrapText="1"/>
    </xf>
    <xf numFmtId="0" fontId="82" fillId="0" borderId="0" xfId="916" applyFont="1" applyAlignment="1">
      <alignment horizontal="center" vertical="center" wrapText="1"/>
    </xf>
    <xf numFmtId="0" fontId="83" fillId="0" borderId="1" xfId="916" applyFont="1" applyBorder="1" applyAlignment="1">
      <alignment wrapText="1"/>
    </xf>
    <xf numFmtId="0" fontId="18" fillId="0" borderId="39" xfId="897" applyFont="1" applyFill="1" applyBorder="1" applyAlignment="1">
      <alignment horizontal="center" vertical="center" wrapText="1"/>
    </xf>
    <xf numFmtId="0" fontId="18" fillId="0" borderId="40" xfId="897" applyFont="1" applyFill="1" applyBorder="1" applyAlignment="1">
      <alignment horizontal="center" vertical="center" wrapText="1"/>
    </xf>
    <xf numFmtId="0" fontId="18" fillId="0" borderId="106" xfId="897" applyFont="1" applyFill="1" applyBorder="1" applyAlignment="1">
      <alignment horizontal="center" vertical="center" wrapText="1"/>
    </xf>
    <xf numFmtId="0" fontId="85" fillId="0" borderId="55" xfId="897" applyFont="1" applyFill="1" applyBorder="1" applyAlignment="1">
      <alignment horizontal="center" vertical="center" wrapText="1"/>
    </xf>
    <xf numFmtId="0" fontId="111" fillId="0" borderId="10" xfId="897" applyFont="1" applyFill="1" applyBorder="1" applyAlignment="1">
      <alignment vertical="center" wrapText="1"/>
    </xf>
    <xf numFmtId="0" fontId="111" fillId="0" borderId="31" xfId="897" applyFont="1" applyFill="1" applyBorder="1" applyAlignment="1">
      <alignment vertical="center" wrapText="1"/>
    </xf>
    <xf numFmtId="3" fontId="83" fillId="0" borderId="10" xfId="897" applyNumberFormat="1" applyFont="1" applyBorder="1" applyAlignment="1">
      <alignment horizontal="center" vertical="center" wrapText="1"/>
    </xf>
    <xf numFmtId="3" fontId="83" fillId="0" borderId="15" xfId="897" applyNumberFormat="1" applyFont="1" applyBorder="1" applyAlignment="1">
      <alignment horizontal="center" vertical="center" wrapText="1"/>
    </xf>
    <xf numFmtId="3" fontId="83" fillId="0" borderId="12" xfId="897" applyNumberFormat="1" applyFont="1" applyBorder="1" applyAlignment="1">
      <alignment horizontal="center" vertical="center" wrapText="1"/>
    </xf>
    <xf numFmtId="3" fontId="85" fillId="0" borderId="13" xfId="897" applyNumberFormat="1" applyFont="1" applyBorder="1" applyAlignment="1">
      <alignment horizontal="center" vertical="center" wrapText="1"/>
    </xf>
    <xf numFmtId="49" fontId="95" fillId="0" borderId="23" xfId="897" applyNumberFormat="1" applyFont="1" applyFill="1" applyBorder="1" applyAlignment="1">
      <alignment horizontal="center" vertical="center" wrapText="1"/>
    </xf>
    <xf numFmtId="0" fontId="95" fillId="0" borderId="46" xfId="897" applyFont="1" applyFill="1" applyBorder="1" applyAlignment="1">
      <alignment vertical="center" wrapText="1"/>
    </xf>
    <xf numFmtId="3" fontId="83" fillId="0" borderId="17" xfId="897" applyNumberFormat="1" applyFont="1" applyBorder="1" applyAlignment="1">
      <alignment horizontal="center" vertical="center" wrapText="1"/>
    </xf>
    <xf numFmtId="3" fontId="83" fillId="0" borderId="18" xfId="897" applyNumberFormat="1" applyFont="1" applyBorder="1" applyAlignment="1">
      <alignment horizontal="center" vertical="center" wrapText="1"/>
    </xf>
    <xf numFmtId="3" fontId="83" fillId="0" borderId="19" xfId="897" applyNumberFormat="1" applyFont="1" applyBorder="1" applyAlignment="1">
      <alignment horizontal="center" vertical="center" wrapText="1"/>
    </xf>
    <xf numFmtId="3" fontId="85" fillId="0" borderId="20" xfId="897" applyNumberFormat="1" applyFont="1" applyBorder="1" applyAlignment="1">
      <alignment horizontal="center" vertical="center" wrapText="1"/>
    </xf>
    <xf numFmtId="3" fontId="83" fillId="0" borderId="23" xfId="897" applyNumberFormat="1" applyFont="1" applyBorder="1" applyAlignment="1">
      <alignment horizontal="center" vertical="center" wrapText="1"/>
    </xf>
    <xf numFmtId="3" fontId="83" fillId="0" borderId="24" xfId="897" applyNumberFormat="1" applyFont="1" applyBorder="1" applyAlignment="1">
      <alignment horizontal="center" vertical="center" wrapText="1"/>
    </xf>
    <xf numFmtId="3" fontId="83" fillId="0" borderId="25" xfId="897" applyNumberFormat="1" applyFont="1" applyBorder="1" applyAlignment="1">
      <alignment horizontal="center" vertical="center" wrapText="1"/>
    </xf>
    <xf numFmtId="49" fontId="95" fillId="0" borderId="34" xfId="897" applyNumberFormat="1" applyFont="1" applyFill="1" applyBorder="1" applyAlignment="1">
      <alignment horizontal="center" vertical="center" wrapText="1"/>
    </xf>
    <xf numFmtId="0" fontId="95" fillId="0" borderId="58" xfId="897" applyFont="1" applyFill="1" applyBorder="1" applyAlignment="1">
      <alignment vertical="center" wrapText="1"/>
    </xf>
    <xf numFmtId="3" fontId="83" fillId="0" borderId="34" xfId="897" applyNumberFormat="1" applyFont="1" applyBorder="1" applyAlignment="1">
      <alignment horizontal="center" vertical="center" wrapText="1"/>
    </xf>
    <xf numFmtId="3" fontId="83" fillId="0" borderId="35" xfId="897" applyNumberFormat="1" applyFont="1" applyBorder="1" applyAlignment="1">
      <alignment horizontal="center" vertical="center" wrapText="1"/>
    </xf>
    <xf numFmtId="3" fontId="83" fillId="0" borderId="59" xfId="897" applyNumberFormat="1" applyFont="1" applyBorder="1" applyAlignment="1">
      <alignment horizontal="center" vertical="center" wrapText="1"/>
    </xf>
    <xf numFmtId="3" fontId="85" fillId="0" borderId="51" xfId="897" applyNumberFormat="1" applyFont="1" applyBorder="1" applyAlignment="1">
      <alignment horizontal="center" vertical="center" wrapText="1"/>
    </xf>
    <xf numFmtId="0" fontId="13" fillId="0" borderId="0" xfId="916" applyFont="1" applyAlignment="1">
      <alignment horizontal="center" vertical="center" wrapText="1"/>
    </xf>
    <xf numFmtId="0" fontId="18" fillId="0" borderId="0" xfId="916" applyFont="1" applyAlignment="1">
      <alignment vertical="center" wrapText="1"/>
    </xf>
    <xf numFmtId="0" fontId="83" fillId="0" borderId="0" xfId="916" applyFont="1" applyAlignment="1">
      <alignment vertical="center" wrapText="1"/>
    </xf>
    <xf numFmtId="0" fontId="18" fillId="0" borderId="5" xfId="916" applyFont="1" applyFill="1" applyBorder="1" applyAlignment="1">
      <alignment horizontal="center" vertical="center" wrapText="1"/>
    </xf>
    <xf numFmtId="0" fontId="18" fillId="0" borderId="15" xfId="916" applyFont="1" applyFill="1" applyBorder="1" applyAlignment="1">
      <alignment horizontal="center" vertical="center" wrapText="1"/>
    </xf>
    <xf numFmtId="0" fontId="18" fillId="0" borderId="7" xfId="916" applyFont="1" applyFill="1" applyBorder="1" applyAlignment="1">
      <alignment horizontal="center" vertical="center" wrapText="1"/>
    </xf>
    <xf numFmtId="0" fontId="18" fillId="0" borderId="13" xfId="916" applyFont="1" applyFill="1" applyBorder="1" applyAlignment="1">
      <alignment horizontal="center" vertical="center" wrapText="1"/>
    </xf>
    <xf numFmtId="0" fontId="18" fillId="65" borderId="48" xfId="916" applyFont="1" applyFill="1" applyBorder="1" applyAlignment="1">
      <alignment horizontal="center" vertical="center" wrapText="1"/>
    </xf>
    <xf numFmtId="0" fontId="18" fillId="65" borderId="48" xfId="916" applyFont="1" applyFill="1" applyBorder="1" applyAlignment="1">
      <alignment horizontal="left" vertical="center" wrapText="1"/>
    </xf>
    <xf numFmtId="0" fontId="18" fillId="65" borderId="48" xfId="916" applyFont="1" applyFill="1" applyBorder="1" applyAlignment="1">
      <alignment vertical="center" wrapText="1"/>
    </xf>
    <xf numFmtId="0" fontId="18" fillId="65" borderId="49" xfId="916" applyFont="1" applyFill="1" applyBorder="1" applyAlignment="1">
      <alignment vertical="center" wrapText="1"/>
    </xf>
    <xf numFmtId="0" fontId="18" fillId="65" borderId="50" xfId="916" applyFont="1" applyFill="1" applyBorder="1" applyAlignment="1">
      <alignment vertical="center" wrapText="1"/>
    </xf>
    <xf numFmtId="0" fontId="83" fillId="0" borderId="21" xfId="916" applyFont="1" applyBorder="1" applyAlignment="1">
      <alignment horizontal="center" vertical="center" wrapText="1"/>
    </xf>
    <xf numFmtId="0" fontId="83" fillId="0" borderId="21" xfId="916" applyFont="1" applyBorder="1" applyAlignment="1">
      <alignment vertical="center" wrapText="1"/>
    </xf>
    <xf numFmtId="3" fontId="83" fillId="0" borderId="21" xfId="916" applyNumberFormat="1" applyFont="1" applyBorder="1" applyAlignment="1">
      <alignment horizontal="center" vertical="center" wrapText="1"/>
    </xf>
    <xf numFmtId="3" fontId="83" fillId="0" borderId="24" xfId="916" applyNumberFormat="1" applyFont="1" applyBorder="1" applyAlignment="1">
      <alignment horizontal="center" vertical="center" wrapText="1"/>
    </xf>
    <xf numFmtId="3" fontId="83" fillId="0" borderId="22" xfId="916" applyNumberFormat="1" applyFont="1" applyBorder="1" applyAlignment="1">
      <alignment horizontal="center" vertical="center" wrapText="1"/>
    </xf>
    <xf numFmtId="3" fontId="18" fillId="0" borderId="26" xfId="916" applyNumberFormat="1" applyFont="1" applyBorder="1" applyAlignment="1">
      <alignment horizontal="center" vertical="center" wrapText="1"/>
    </xf>
    <xf numFmtId="169" fontId="83" fillId="0" borderId="0" xfId="1297" applyNumberFormat="1" applyFont="1" applyAlignment="1">
      <alignment vertical="center" wrapText="1"/>
    </xf>
    <xf numFmtId="0" fontId="18" fillId="0" borderId="21" xfId="916" applyFont="1" applyBorder="1" applyAlignment="1">
      <alignment horizontal="center" vertical="center" wrapText="1"/>
    </xf>
    <xf numFmtId="0" fontId="18" fillId="0" borderId="21" xfId="916" applyFont="1" applyBorder="1" applyAlignment="1">
      <alignment vertical="center" wrapText="1"/>
    </xf>
    <xf numFmtId="3" fontId="18" fillId="0" borderId="21" xfId="916" applyNumberFormat="1" applyFont="1" applyBorder="1" applyAlignment="1">
      <alignment horizontal="center" vertical="center" wrapText="1"/>
    </xf>
    <xf numFmtId="3" fontId="18" fillId="0" borderId="24" xfId="916" applyNumberFormat="1" applyFont="1" applyBorder="1" applyAlignment="1">
      <alignment horizontal="center" vertical="center" wrapText="1"/>
    </xf>
    <xf numFmtId="3" fontId="18" fillId="0" borderId="22" xfId="916" applyNumberFormat="1" applyFont="1" applyBorder="1" applyAlignment="1">
      <alignment horizontal="center" vertical="center" wrapText="1"/>
    </xf>
    <xf numFmtId="0" fontId="18" fillId="65" borderId="21" xfId="916" applyFont="1" applyFill="1" applyBorder="1" applyAlignment="1">
      <alignment horizontal="center" vertical="center" wrapText="1"/>
    </xf>
    <xf numFmtId="0" fontId="18" fillId="65" borderId="21" xfId="916" applyFont="1" applyFill="1" applyBorder="1" applyAlignment="1">
      <alignment horizontal="left" vertical="center" wrapText="1"/>
    </xf>
    <xf numFmtId="3" fontId="18" fillId="65" borderId="21" xfId="916" applyNumberFormat="1" applyFont="1" applyFill="1" applyBorder="1" applyAlignment="1">
      <alignment vertical="center" wrapText="1"/>
    </xf>
    <xf numFmtId="3" fontId="18" fillId="65" borderId="90" xfId="916" applyNumberFormat="1" applyFont="1" applyFill="1" applyBorder="1" applyAlignment="1">
      <alignment vertical="center" wrapText="1"/>
    </xf>
    <xf numFmtId="3" fontId="18" fillId="65" borderId="22" xfId="916" applyNumberFormat="1" applyFont="1" applyFill="1" applyBorder="1" applyAlignment="1">
      <alignment vertical="center" wrapText="1"/>
    </xf>
    <xf numFmtId="0" fontId="83" fillId="0" borderId="26" xfId="916" applyFont="1" applyBorder="1" applyAlignment="1">
      <alignment vertical="center" wrapText="1"/>
    </xf>
    <xf numFmtId="0" fontId="18" fillId="0" borderId="26" xfId="916" applyFont="1" applyBorder="1" applyAlignment="1">
      <alignment vertical="center" wrapText="1"/>
    </xf>
    <xf numFmtId="3" fontId="18" fillId="0" borderId="90" xfId="916" applyNumberFormat="1" applyFont="1" applyBorder="1" applyAlignment="1">
      <alignment horizontal="center" vertical="center" wrapText="1"/>
    </xf>
    <xf numFmtId="1" fontId="83" fillId="0" borderId="0" xfId="1297" applyNumberFormat="1" applyFont="1" applyAlignment="1">
      <alignment vertical="center" wrapText="1"/>
    </xf>
    <xf numFmtId="0" fontId="13" fillId="0" borderId="21" xfId="916" applyFont="1" applyBorder="1" applyAlignment="1">
      <alignment horizontal="center" vertical="center" wrapText="1"/>
    </xf>
    <xf numFmtId="0" fontId="13" fillId="0" borderId="26" xfId="916" applyFont="1" applyBorder="1" applyAlignment="1">
      <alignment vertical="center" wrapText="1"/>
    </xf>
    <xf numFmtId="3" fontId="13" fillId="0" borderId="21" xfId="916" applyNumberFormat="1" applyFont="1" applyBorder="1" applyAlignment="1">
      <alignment horizontal="center" vertical="center" wrapText="1"/>
    </xf>
    <xf numFmtId="3" fontId="13" fillId="0" borderId="24" xfId="916" applyNumberFormat="1" applyFont="1" applyBorder="1" applyAlignment="1">
      <alignment horizontal="center" vertical="center" wrapText="1"/>
    </xf>
    <xf numFmtId="3" fontId="13" fillId="0" borderId="22" xfId="916" applyNumberFormat="1" applyFont="1" applyBorder="1" applyAlignment="1">
      <alignment horizontal="center" vertical="center" wrapText="1"/>
    </xf>
    <xf numFmtId="0" fontId="18" fillId="65" borderId="26" xfId="916" applyFont="1" applyFill="1" applyBorder="1" applyAlignment="1">
      <alignment horizontal="left" vertical="center" wrapText="1"/>
    </xf>
    <xf numFmtId="3" fontId="18" fillId="65" borderId="21" xfId="916" applyNumberFormat="1" applyFont="1" applyFill="1" applyBorder="1" applyAlignment="1">
      <alignment horizontal="center" vertical="center" wrapText="1"/>
    </xf>
    <xf numFmtId="3" fontId="18" fillId="65" borderId="24" xfId="916" applyNumberFormat="1" applyFont="1" applyFill="1" applyBorder="1" applyAlignment="1">
      <alignment horizontal="center" vertical="center" wrapText="1"/>
    </xf>
    <xf numFmtId="3" fontId="18" fillId="65" borderId="22" xfId="916" applyNumberFormat="1" applyFont="1" applyFill="1" applyBorder="1" applyAlignment="1">
      <alignment horizontal="center" vertical="center" wrapText="1"/>
    </xf>
    <xf numFmtId="3" fontId="18" fillId="66" borderId="26" xfId="916" applyNumberFormat="1" applyFont="1" applyFill="1" applyBorder="1" applyAlignment="1">
      <alignment horizontal="center" vertical="center" wrapText="1"/>
    </xf>
    <xf numFmtId="3" fontId="83" fillId="0" borderId="90" xfId="916" applyNumberFormat="1" applyFont="1" applyBorder="1" applyAlignment="1">
      <alignment horizontal="center" vertical="center" wrapText="1"/>
    </xf>
    <xf numFmtId="3" fontId="83" fillId="0" borderId="0" xfId="916" applyNumberFormat="1" applyFont="1" applyAlignment="1">
      <alignment vertical="center" wrapText="1"/>
    </xf>
    <xf numFmtId="0" fontId="18" fillId="65" borderId="32" xfId="916" applyFont="1" applyFill="1" applyBorder="1" applyAlignment="1">
      <alignment horizontal="center" vertical="center" wrapText="1"/>
    </xf>
    <xf numFmtId="0" fontId="18" fillId="65" borderId="51" xfId="916" applyFont="1" applyFill="1" applyBorder="1" applyAlignment="1">
      <alignment vertical="center" wrapText="1"/>
    </xf>
    <xf numFmtId="3" fontId="18" fillId="65" borderId="32" xfId="1099" applyNumberFormat="1" applyFont="1" applyFill="1" applyBorder="1" applyAlignment="1">
      <alignment horizontal="center" vertical="center" wrapText="1"/>
    </xf>
    <xf numFmtId="3" fontId="18" fillId="65" borderId="35" xfId="1099" applyNumberFormat="1" applyFont="1" applyFill="1" applyBorder="1" applyAlignment="1">
      <alignment horizontal="center" vertical="center" wrapText="1"/>
    </xf>
    <xf numFmtId="3" fontId="18" fillId="65" borderId="33" xfId="1099" applyNumberFormat="1" applyFont="1" applyFill="1" applyBorder="1" applyAlignment="1">
      <alignment horizontal="center" vertical="center" wrapText="1"/>
    </xf>
    <xf numFmtId="3" fontId="18" fillId="65" borderId="51" xfId="1099" applyNumberFormat="1" applyFont="1" applyFill="1" applyBorder="1" applyAlignment="1">
      <alignment horizontal="center" vertical="center" wrapText="1"/>
    </xf>
    <xf numFmtId="0" fontId="18" fillId="65" borderId="5" xfId="916" applyFont="1" applyFill="1" applyBorder="1" applyAlignment="1">
      <alignment horizontal="center" vertical="center" wrapText="1"/>
    </xf>
    <xf numFmtId="0" fontId="18" fillId="65" borderId="13" xfId="916" applyFont="1" applyFill="1" applyBorder="1" applyAlignment="1">
      <alignment vertical="center" wrapText="1"/>
    </xf>
    <xf numFmtId="169" fontId="18" fillId="65" borderId="5" xfId="1099" applyNumberFormat="1" applyFont="1" applyFill="1" applyBorder="1" applyAlignment="1">
      <alignment horizontal="center" vertical="center" wrapText="1"/>
    </xf>
    <xf numFmtId="169" fontId="18" fillId="65" borderId="15" xfId="1099" applyNumberFormat="1" applyFont="1" applyFill="1" applyBorder="1" applyAlignment="1">
      <alignment horizontal="center" vertical="center" wrapText="1"/>
    </xf>
    <xf numFmtId="169" fontId="18" fillId="65" borderId="6" xfId="1099" applyNumberFormat="1" applyFont="1" applyFill="1" applyBorder="1" applyAlignment="1">
      <alignment horizontal="center" vertical="center" wrapText="1"/>
    </xf>
    <xf numFmtId="169" fontId="18" fillId="65" borderId="13" xfId="1099" applyNumberFormat="1" applyFont="1" applyFill="1" applyBorder="1" applyAlignment="1">
      <alignment horizontal="center" vertical="center" wrapText="1"/>
    </xf>
    <xf numFmtId="0" fontId="83" fillId="0" borderId="3" xfId="916" applyFont="1" applyBorder="1" applyAlignment="1">
      <alignment vertical="center" wrapText="1"/>
    </xf>
    <xf numFmtId="167" fontId="83" fillId="0" borderId="0" xfId="1505" applyFont="1" applyAlignment="1">
      <alignment vertical="center" wrapText="1"/>
    </xf>
    <xf numFmtId="1" fontId="83" fillId="0" borderId="0" xfId="916" applyNumberFormat="1" applyFont="1" applyAlignment="1">
      <alignment horizontal="center" vertical="center" wrapText="1"/>
    </xf>
    <xf numFmtId="0" fontId="94" fillId="0" borderId="0" xfId="961" applyFont="1"/>
    <xf numFmtId="0" fontId="94" fillId="0" borderId="0" xfId="961" applyFont="1" applyBorder="1"/>
    <xf numFmtId="49" fontId="96" fillId="0" borderId="34" xfId="47" applyNumberFormat="1" applyFont="1" applyFill="1" applyBorder="1" applyAlignment="1">
      <alignment horizontal="center" vertical="center" wrapText="1"/>
    </xf>
    <xf numFmtId="49" fontId="96" fillId="0" borderId="35" xfId="47" applyNumberFormat="1" applyFont="1" applyFill="1" applyBorder="1" applyAlignment="1">
      <alignment horizontal="center" vertical="center" wrapText="1"/>
    </xf>
    <xf numFmtId="49" fontId="96" fillId="0" borderId="59" xfId="47" applyNumberFormat="1" applyFont="1" applyFill="1" applyBorder="1" applyAlignment="1">
      <alignment horizontal="center" vertical="center" wrapText="1"/>
    </xf>
    <xf numFmtId="10" fontId="94" fillId="0" borderId="0" xfId="961" applyNumberFormat="1" applyFont="1"/>
    <xf numFmtId="0" fontId="18" fillId="0" borderId="93" xfId="48" applyFont="1" applyFill="1" applyBorder="1" applyAlignment="1">
      <alignment horizontal="left" vertical="center" wrapText="1"/>
    </xf>
    <xf numFmtId="169" fontId="95" fillId="0" borderId="16" xfId="1217" applyNumberFormat="1" applyFont="1" applyBorder="1" applyAlignment="1">
      <alignment horizontal="center" vertical="center" wrapText="1"/>
    </xf>
    <xf numFmtId="169" fontId="95" fillId="0" borderId="44" xfId="1217" applyNumberFormat="1" applyFont="1" applyBorder="1" applyAlignment="1">
      <alignment horizontal="center" vertical="center" wrapText="1"/>
    </xf>
    <xf numFmtId="169" fontId="95" fillId="0" borderId="18" xfId="1217" applyNumberFormat="1" applyFont="1" applyBorder="1" applyAlignment="1">
      <alignment horizontal="center" vertical="center" wrapText="1"/>
    </xf>
    <xf numFmtId="169" fontId="95" fillId="0" borderId="92" xfId="1217" applyNumberFormat="1" applyFont="1" applyBorder="1" applyAlignment="1">
      <alignment horizontal="center" vertical="center" wrapText="1"/>
    </xf>
    <xf numFmtId="0" fontId="18" fillId="0" borderId="22" xfId="48" applyFont="1" applyFill="1" applyBorder="1" applyAlignment="1">
      <alignment horizontal="left" vertical="center" wrapText="1"/>
    </xf>
    <xf numFmtId="169" fontId="95" fillId="0" borderId="21" xfId="1217" applyNumberFormat="1" applyFont="1" applyBorder="1" applyAlignment="1">
      <alignment horizontal="center" vertical="center" wrapText="1"/>
    </xf>
    <xf numFmtId="169" fontId="95" fillId="0" borderId="24" xfId="1217" applyNumberFormat="1" applyFont="1" applyBorder="1" applyAlignment="1">
      <alignment horizontal="center" vertical="center" wrapText="1"/>
    </xf>
    <xf numFmtId="169" fontId="95" fillId="0" borderId="90" xfId="1217" applyNumberFormat="1" applyFont="1" applyBorder="1" applyAlignment="1">
      <alignment horizontal="center" vertical="center" wrapText="1"/>
    </xf>
    <xf numFmtId="3" fontId="95" fillId="0" borderId="21" xfId="614" applyNumberFormat="1" applyFont="1" applyBorder="1" applyAlignment="1">
      <alignment horizontal="center" vertical="center" wrapText="1"/>
    </xf>
    <xf numFmtId="3" fontId="95" fillId="0" borderId="24" xfId="614" applyNumberFormat="1" applyFont="1" applyBorder="1" applyAlignment="1">
      <alignment horizontal="center" vertical="center" wrapText="1"/>
    </xf>
    <xf numFmtId="3" fontId="95" fillId="0" borderId="90" xfId="614" applyNumberFormat="1" applyFont="1" applyBorder="1" applyAlignment="1">
      <alignment horizontal="center" vertical="center" wrapText="1"/>
    </xf>
    <xf numFmtId="168" fontId="95" fillId="0" borderId="21" xfId="614" applyNumberFormat="1" applyFont="1" applyBorder="1" applyAlignment="1">
      <alignment horizontal="center" vertical="center" wrapText="1"/>
    </xf>
    <xf numFmtId="168" fontId="95" fillId="0" borderId="24" xfId="614" applyNumberFormat="1" applyFont="1" applyBorder="1" applyAlignment="1">
      <alignment horizontal="center" vertical="center" wrapText="1"/>
    </xf>
    <xf numFmtId="168" fontId="95" fillId="0" borderId="25" xfId="614" applyNumberFormat="1" applyFont="1" applyBorder="1" applyAlignment="1">
      <alignment horizontal="center" vertical="center" wrapText="1"/>
    </xf>
    <xf numFmtId="168" fontId="95" fillId="0" borderId="90" xfId="614" applyNumberFormat="1" applyFont="1" applyBorder="1" applyAlignment="1">
      <alignment horizontal="center" vertical="center" wrapText="1"/>
    </xf>
    <xf numFmtId="0" fontId="18" fillId="0" borderId="33" xfId="48" applyFont="1" applyFill="1" applyBorder="1" applyAlignment="1">
      <alignment horizontal="left" vertical="center" wrapText="1"/>
    </xf>
    <xf numFmtId="168" fontId="95" fillId="0" borderId="32" xfId="614" applyNumberFormat="1" applyFont="1" applyBorder="1" applyAlignment="1">
      <alignment horizontal="center" vertical="center" wrapText="1"/>
    </xf>
    <xf numFmtId="168" fontId="95" fillId="0" borderId="35" xfId="614" applyNumberFormat="1" applyFont="1" applyBorder="1" applyAlignment="1">
      <alignment horizontal="center" vertical="center" wrapText="1"/>
    </xf>
    <xf numFmtId="168" fontId="95" fillId="0" borderId="56" xfId="614" applyNumberFormat="1" applyFont="1" applyBorder="1" applyAlignment="1">
      <alignment horizontal="center" vertical="center" wrapText="1"/>
    </xf>
    <xf numFmtId="168" fontId="95" fillId="0" borderId="91" xfId="614" applyNumberFormat="1" applyFont="1" applyBorder="1" applyAlignment="1">
      <alignment horizontal="center" vertical="center" wrapText="1"/>
    </xf>
    <xf numFmtId="0" fontId="100" fillId="0" borderId="0" xfId="48" applyFont="1"/>
    <xf numFmtId="0" fontId="13" fillId="0" borderId="0" xfId="1510" applyFont="1" applyAlignment="1">
      <alignment horizontal="right"/>
    </xf>
    <xf numFmtId="0" fontId="13" fillId="0" borderId="0" xfId="1510" applyFont="1" applyAlignment="1"/>
    <xf numFmtId="0" fontId="101" fillId="0" borderId="0" xfId="916" applyFont="1"/>
    <xf numFmtId="0" fontId="100" fillId="0" borderId="0" xfId="48" applyFont="1" applyFill="1" applyAlignment="1">
      <alignment wrapText="1"/>
    </xf>
    <xf numFmtId="0" fontId="100" fillId="0" borderId="34" xfId="48" applyFont="1" applyBorder="1" applyAlignment="1">
      <alignment horizontal="center" vertical="center" wrapText="1"/>
    </xf>
    <xf numFmtId="0" fontId="100" fillId="0" borderId="35" xfId="48" applyFont="1" applyBorder="1" applyAlignment="1">
      <alignment horizontal="center" vertical="center" wrapText="1"/>
    </xf>
    <xf numFmtId="0" fontId="100" fillId="0" borderId="58" xfId="48" applyFont="1" applyBorder="1" applyAlignment="1">
      <alignment horizontal="center" vertical="center" wrapText="1"/>
    </xf>
    <xf numFmtId="0" fontId="100" fillId="0" borderId="0" xfId="48" applyFont="1" applyBorder="1" applyAlignment="1">
      <alignment horizontal="left" vertical="center" wrapText="1"/>
    </xf>
    <xf numFmtId="0" fontId="100" fillId="0" borderId="0" xfId="48" applyFont="1" applyBorder="1" applyAlignment="1">
      <alignment wrapText="1"/>
    </xf>
    <xf numFmtId="0" fontId="20" fillId="3" borderId="43" xfId="916" applyFont="1" applyFill="1" applyBorder="1" applyAlignment="1">
      <alignment horizontal="center" vertical="center" wrapText="1"/>
    </xf>
    <xf numFmtId="0" fontId="20" fillId="3" borderId="44" xfId="916" applyFont="1" applyFill="1" applyBorder="1" applyAlignment="1">
      <alignment horizontal="center" vertical="center" wrapText="1"/>
    </xf>
    <xf numFmtId="0" fontId="20" fillId="3" borderId="45" xfId="916" applyFont="1" applyFill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0" fontId="95" fillId="0" borderId="112" xfId="0" applyFont="1" applyBorder="1" applyAlignment="1">
      <alignment vertical="center" wrapText="1"/>
    </xf>
    <xf numFmtId="0" fontId="95" fillId="0" borderId="113" xfId="0" applyFont="1" applyBorder="1" applyAlignment="1">
      <alignment horizontal="center" wrapText="1"/>
    </xf>
    <xf numFmtId="0" fontId="96" fillId="70" borderId="120" xfId="0" applyFont="1" applyFill="1" applyBorder="1" applyAlignment="1">
      <alignment horizontal="center" vertical="center" wrapText="1"/>
    </xf>
    <xf numFmtId="0" fontId="96" fillId="70" borderId="121" xfId="0" applyFont="1" applyFill="1" applyBorder="1" applyAlignment="1">
      <alignment horizontal="center" vertical="center" wrapText="1"/>
    </xf>
    <xf numFmtId="0" fontId="96" fillId="70" borderId="122" xfId="0" applyFont="1" applyFill="1" applyBorder="1" applyAlignment="1">
      <alignment horizontal="center" vertical="center" wrapText="1"/>
    </xf>
    <xf numFmtId="49" fontId="95" fillId="0" borderId="123" xfId="0" applyNumberFormat="1" applyFont="1" applyBorder="1" applyAlignment="1">
      <alignment vertical="center" wrapText="1"/>
    </xf>
    <xf numFmtId="49" fontId="96" fillId="0" borderId="123" xfId="0" applyNumberFormat="1" applyFont="1" applyBorder="1"/>
    <xf numFmtId="185" fontId="96" fillId="0" borderId="124" xfId="0" applyNumberFormat="1" applyFont="1" applyBorder="1" applyAlignment="1">
      <alignment vertical="center" wrapText="1"/>
    </xf>
    <xf numFmtId="185" fontId="95" fillId="0" borderId="125" xfId="0" applyNumberFormat="1" applyFont="1" applyBorder="1" applyAlignment="1">
      <alignment vertical="center" wrapText="1"/>
    </xf>
    <xf numFmtId="185" fontId="95" fillId="0" borderId="126" xfId="0" applyNumberFormat="1" applyFont="1" applyBorder="1" applyAlignment="1">
      <alignment vertical="center" wrapText="1"/>
    </xf>
    <xf numFmtId="49" fontId="95" fillId="0" borderId="127" xfId="0" applyNumberFormat="1" applyFont="1" applyBorder="1" applyAlignment="1">
      <alignment vertical="center" wrapText="1"/>
    </xf>
    <xf numFmtId="49" fontId="96" fillId="0" borderId="127" xfId="0" applyNumberFormat="1" applyFont="1" applyBorder="1" applyAlignment="1">
      <alignment horizontal="left" vertical="center" wrapText="1"/>
    </xf>
    <xf numFmtId="185" fontId="95" fillId="0" borderId="128" xfId="0" applyNumberFormat="1" applyFont="1" applyBorder="1" applyAlignment="1">
      <alignment vertical="center" wrapText="1"/>
    </xf>
    <xf numFmtId="185" fontId="95" fillId="0" borderId="92" xfId="0" applyNumberFormat="1" applyFont="1" applyBorder="1" applyAlignment="1">
      <alignment vertical="center" wrapText="1"/>
    </xf>
    <xf numFmtId="185" fontId="95" fillId="0" borderId="129" xfId="0" applyNumberFormat="1" applyFont="1" applyBorder="1" applyAlignment="1">
      <alignment vertical="center" wrapText="1"/>
    </xf>
    <xf numFmtId="49" fontId="95" fillId="0" borderId="127" xfId="0" applyNumberFormat="1" applyFont="1" applyBorder="1" applyAlignment="1">
      <alignment horizontal="left" vertical="center" wrapText="1"/>
    </xf>
    <xf numFmtId="185" fontId="95" fillId="0" borderId="130" xfId="0" applyNumberFormat="1" applyFont="1" applyBorder="1" applyAlignment="1">
      <alignment vertical="center" wrapText="1"/>
    </xf>
    <xf numFmtId="185" fontId="95" fillId="0" borderId="24" xfId="0" applyNumberFormat="1" applyFont="1" applyBorder="1" applyAlignment="1">
      <alignment vertical="center" wrapText="1"/>
    </xf>
    <xf numFmtId="185" fontId="95" fillId="0" borderId="131" xfId="0" applyNumberFormat="1" applyFont="1" applyBorder="1" applyAlignment="1">
      <alignment vertical="center" wrapText="1"/>
    </xf>
    <xf numFmtId="185" fontId="95" fillId="0" borderId="0" xfId="0" applyNumberFormat="1" applyFont="1" applyAlignment="1">
      <alignment vertical="center" wrapText="1"/>
    </xf>
    <xf numFmtId="186" fontId="95" fillId="0" borderId="0" xfId="1505" applyNumberFormat="1" applyFont="1" applyAlignment="1">
      <alignment vertical="center" wrapText="1"/>
    </xf>
    <xf numFmtId="49" fontId="95" fillId="0" borderId="127" xfId="0" applyNumberFormat="1" applyFont="1" applyFill="1" applyBorder="1" applyAlignment="1">
      <alignment horizontal="left" vertical="center" wrapText="1"/>
    </xf>
    <xf numFmtId="49" fontId="83" fillId="0" borderId="127" xfId="0" applyNumberFormat="1" applyFont="1" applyFill="1" applyBorder="1" applyAlignment="1">
      <alignment vertical="center" wrapText="1"/>
    </xf>
    <xf numFmtId="49" fontId="83" fillId="0" borderId="127" xfId="0" applyNumberFormat="1" applyFont="1" applyFill="1" applyBorder="1" applyAlignment="1">
      <alignment horizontal="left" vertical="center" wrapText="1"/>
    </xf>
    <xf numFmtId="185" fontId="96" fillId="0" borderId="130" xfId="0" applyNumberFormat="1" applyFont="1" applyBorder="1" applyAlignment="1">
      <alignment vertical="center" wrapText="1"/>
    </xf>
    <xf numFmtId="185" fontId="96" fillId="0" borderId="24" xfId="0" applyNumberFormat="1" applyFont="1" applyBorder="1" applyAlignment="1">
      <alignment vertical="center" wrapText="1"/>
    </xf>
    <xf numFmtId="185" fontId="96" fillId="0" borderId="131" xfId="0" applyNumberFormat="1" applyFont="1" applyBorder="1" applyAlignment="1">
      <alignment vertical="center" wrapText="1"/>
    </xf>
    <xf numFmtId="0" fontId="83" fillId="0" borderId="0" xfId="0" applyFont="1" applyFill="1" applyAlignment="1">
      <alignment vertical="center" wrapText="1"/>
    </xf>
    <xf numFmtId="185" fontId="96" fillId="0" borderId="132" xfId="0" applyNumberFormat="1" applyFont="1" applyBorder="1" applyAlignment="1">
      <alignment vertical="center" wrapText="1"/>
    </xf>
    <xf numFmtId="185" fontId="95" fillId="0" borderId="90" xfId="0" applyNumberFormat="1" applyFont="1" applyBorder="1" applyAlignment="1">
      <alignment vertical="center" wrapText="1"/>
    </xf>
    <xf numFmtId="185" fontId="95" fillId="0" borderId="133" xfId="0" applyNumberFormat="1" applyFont="1" applyBorder="1" applyAlignment="1">
      <alignment vertical="center" wrapText="1"/>
    </xf>
    <xf numFmtId="49" fontId="95" fillId="70" borderId="127" xfId="0" applyNumberFormat="1" applyFont="1" applyFill="1" applyBorder="1" applyAlignment="1">
      <alignment vertical="center" wrapText="1"/>
    </xf>
    <xf numFmtId="49" fontId="96" fillId="70" borderId="127" xfId="0" applyNumberFormat="1" applyFont="1" applyFill="1" applyBorder="1" applyAlignment="1">
      <alignment horizontal="left" vertical="center" wrapText="1"/>
    </xf>
    <xf numFmtId="185" fontId="96" fillId="70" borderId="130" xfId="0" applyNumberFormat="1" applyFont="1" applyFill="1" applyBorder="1" applyAlignment="1">
      <alignment vertical="center" wrapText="1"/>
    </xf>
    <xf numFmtId="185" fontId="96" fillId="70" borderId="24" xfId="0" applyNumberFormat="1" applyFont="1" applyFill="1" applyBorder="1" applyAlignment="1">
      <alignment vertical="center" wrapText="1"/>
    </xf>
    <xf numFmtId="185" fontId="96" fillId="70" borderId="131" xfId="0" applyNumberFormat="1" applyFont="1" applyFill="1" applyBorder="1" applyAlignment="1">
      <alignment vertical="center" wrapText="1"/>
    </xf>
    <xf numFmtId="185" fontId="96" fillId="0" borderId="134" xfId="0" applyNumberFormat="1" applyFont="1" applyBorder="1" applyAlignment="1">
      <alignment vertical="center" wrapText="1"/>
    </xf>
    <xf numFmtId="185" fontId="95" fillId="0" borderId="95" xfId="0" applyNumberFormat="1" applyFont="1" applyBorder="1" applyAlignment="1">
      <alignment vertical="center" wrapText="1"/>
    </xf>
    <xf numFmtId="185" fontId="95" fillId="0" borderId="135" xfId="0" applyNumberFormat="1" applyFont="1" applyBorder="1" applyAlignment="1">
      <alignment vertical="center" wrapText="1"/>
    </xf>
    <xf numFmtId="187" fontId="96" fillId="0" borderId="130" xfId="0" applyNumberFormat="1" applyFont="1" applyBorder="1" applyAlignment="1">
      <alignment vertical="center" wrapText="1"/>
    </xf>
    <xf numFmtId="187" fontId="96" fillId="0" borderId="24" xfId="0" applyNumberFormat="1" applyFont="1" applyBorder="1" applyAlignment="1">
      <alignment vertical="center" wrapText="1"/>
    </xf>
    <xf numFmtId="187" fontId="96" fillId="0" borderId="131" xfId="0" applyNumberFormat="1" applyFont="1" applyBorder="1" applyAlignment="1">
      <alignment vertical="center" wrapText="1"/>
    </xf>
    <xf numFmtId="49" fontId="96" fillId="70" borderId="136" xfId="0" applyNumberFormat="1" applyFont="1" applyFill="1" applyBorder="1" applyAlignment="1">
      <alignment horizontal="left" vertical="center" wrapText="1"/>
    </xf>
    <xf numFmtId="185" fontId="96" fillId="70" borderId="137" xfId="0" applyNumberFormat="1" applyFont="1" applyFill="1" applyBorder="1" applyAlignment="1">
      <alignment vertical="center" wrapText="1"/>
    </xf>
    <xf numFmtId="185" fontId="96" fillId="70" borderId="138" xfId="0" applyNumberFormat="1" applyFont="1" applyFill="1" applyBorder="1" applyAlignment="1">
      <alignment vertical="center" wrapText="1"/>
    </xf>
    <xf numFmtId="185" fontId="96" fillId="70" borderId="139" xfId="0" applyNumberFormat="1" applyFont="1" applyFill="1" applyBorder="1" applyAlignment="1">
      <alignment vertical="center" wrapText="1"/>
    </xf>
    <xf numFmtId="49" fontId="95" fillId="70" borderId="119" xfId="0" applyNumberFormat="1" applyFont="1" applyFill="1" applyBorder="1" applyAlignment="1">
      <alignment vertical="center" wrapText="1"/>
    </xf>
    <xf numFmtId="49" fontId="96" fillId="70" borderId="140" xfId="0" applyNumberFormat="1" applyFont="1" applyFill="1" applyBorder="1" applyAlignment="1">
      <alignment horizontal="left" vertical="center" wrapText="1"/>
    </xf>
    <xf numFmtId="185" fontId="95" fillId="70" borderId="141" xfId="0" applyNumberFormat="1" applyFont="1" applyFill="1" applyBorder="1" applyAlignment="1">
      <alignment vertical="center" wrapText="1"/>
    </xf>
    <xf numFmtId="185" fontId="95" fillId="70" borderId="142" xfId="0" applyNumberFormat="1" applyFont="1" applyFill="1" applyBorder="1" applyAlignment="1">
      <alignment vertical="center" wrapText="1"/>
    </xf>
    <xf numFmtId="185" fontId="96" fillId="70" borderId="121" xfId="0" applyNumberFormat="1" applyFont="1" applyFill="1" applyBorder="1" applyAlignment="1">
      <alignment vertical="center" wrapText="1"/>
    </xf>
    <xf numFmtId="185" fontId="96" fillId="70" borderId="143" xfId="0" applyNumberFormat="1" applyFont="1" applyFill="1" applyBorder="1" applyAlignment="1">
      <alignment vertical="center" wrapText="1"/>
    </xf>
    <xf numFmtId="188" fontId="95" fillId="0" borderId="0" xfId="0" applyNumberFormat="1" applyFont="1" applyAlignment="1">
      <alignment vertical="center" wrapText="1"/>
    </xf>
    <xf numFmtId="185" fontId="96" fillId="70" borderId="138" xfId="0" quotePrefix="1" applyNumberFormat="1" applyFont="1" applyFill="1" applyBorder="1" applyAlignment="1">
      <alignment horizontal="righ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90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16" fillId="0" borderId="27" xfId="1" applyFont="1" applyBorder="1" applyAlignment="1">
      <alignment horizontal="left" vertical="center" wrapText="1"/>
    </xf>
    <xf numFmtId="0" fontId="16" fillId="0" borderId="95" xfId="1" applyFont="1" applyBorder="1" applyAlignment="1">
      <alignment horizontal="left" vertical="center" wrapText="1"/>
    </xf>
    <xf numFmtId="0" fontId="16" fillId="0" borderId="100" xfId="1" applyFont="1" applyBorder="1" applyAlignment="1">
      <alignment horizontal="left" vertical="center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left" vertical="center" wrapText="1"/>
    </xf>
    <xf numFmtId="0" fontId="13" fillId="2" borderId="31" xfId="1" applyFont="1" applyFill="1" applyBorder="1" applyAlignment="1">
      <alignment horizontal="left" vertical="center" wrapText="1"/>
    </xf>
    <xf numFmtId="0" fontId="12" fillId="0" borderId="16" xfId="1" applyFont="1" applyBorder="1" applyAlignment="1">
      <alignment horizontal="left" vertical="center" wrapText="1"/>
    </xf>
    <xf numFmtId="0" fontId="12" fillId="0" borderId="92" xfId="1" applyFont="1" applyBorder="1" applyAlignment="1">
      <alignment horizontal="left" vertical="center" wrapText="1"/>
    </xf>
    <xf numFmtId="0" fontId="12" fillId="0" borderId="93" xfId="1" applyFont="1" applyBorder="1" applyAlignment="1">
      <alignment horizontal="left" vertical="center" wrapText="1"/>
    </xf>
    <xf numFmtId="0" fontId="13" fillId="0" borderId="0" xfId="1" applyFont="1" applyAlignment="1">
      <alignment horizont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49" fontId="13" fillId="2" borderId="6" xfId="1" applyNumberFormat="1" applyFont="1" applyFill="1" applyBorder="1" applyAlignment="1">
      <alignment horizontal="center" vertical="center" wrapText="1"/>
    </xf>
    <xf numFmtId="49" fontId="13" fillId="2" borderId="7" xfId="1" applyNumberFormat="1" applyFont="1" applyFill="1" applyBorder="1" applyAlignment="1">
      <alignment horizontal="center" vertical="center" wrapText="1"/>
    </xf>
    <xf numFmtId="0" fontId="14" fillId="2" borderId="86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 wrapText="1"/>
    </xf>
    <xf numFmtId="0" fontId="14" fillId="2" borderId="89" xfId="1" applyFont="1" applyFill="1" applyBorder="1" applyAlignment="1">
      <alignment horizontal="left" vertical="center" wrapText="1"/>
    </xf>
    <xf numFmtId="0" fontId="83" fillId="0" borderId="16" xfId="4" applyFont="1" applyBorder="1" applyAlignment="1">
      <alignment horizontal="left" vertical="center" wrapText="1"/>
    </xf>
    <xf numFmtId="0" fontId="83" fillId="0" borderId="92" xfId="4" applyFont="1" applyBorder="1" applyAlignment="1">
      <alignment horizontal="left" vertical="center" wrapText="1"/>
    </xf>
    <xf numFmtId="0" fontId="83" fillId="0" borderId="93" xfId="4" applyFont="1" applyBorder="1" applyAlignment="1">
      <alignment horizontal="left" vertical="center" wrapText="1"/>
    </xf>
    <xf numFmtId="0" fontId="83" fillId="0" borderId="21" xfId="4" applyFont="1" applyBorder="1" applyAlignment="1">
      <alignment horizontal="left" vertical="center" wrapText="1"/>
    </xf>
    <xf numFmtId="0" fontId="83" fillId="0" borderId="90" xfId="4" applyFont="1" applyBorder="1" applyAlignment="1">
      <alignment horizontal="left" vertical="center" wrapText="1"/>
    </xf>
    <xf numFmtId="0" fontId="83" fillId="0" borderId="22" xfId="4" applyFont="1" applyBorder="1" applyAlignment="1">
      <alignment horizontal="left" vertical="center" wrapText="1"/>
    </xf>
    <xf numFmtId="0" fontId="18" fillId="2" borderId="10" xfId="1507" applyFont="1" applyFill="1" applyBorder="1" applyAlignment="1">
      <alignment horizontal="left" vertical="center" wrapText="1"/>
    </xf>
    <xf numFmtId="0" fontId="18" fillId="2" borderId="15" xfId="1507" applyFont="1" applyFill="1" applyBorder="1" applyAlignment="1">
      <alignment horizontal="left" vertical="center" wrapText="1"/>
    </xf>
    <xf numFmtId="0" fontId="18" fillId="2" borderId="31" xfId="1507" applyFont="1" applyFill="1" applyBorder="1" applyAlignment="1">
      <alignment horizontal="left" vertical="center" wrapText="1"/>
    </xf>
    <xf numFmtId="0" fontId="12" fillId="0" borderId="32" xfId="1" applyFont="1" applyBorder="1" applyAlignment="1">
      <alignment horizontal="left" vertical="center" wrapText="1"/>
    </xf>
    <xf numFmtId="0" fontId="12" fillId="0" borderId="91" xfId="1" applyFont="1" applyBorder="1" applyAlignment="1">
      <alignment horizontal="left" vertical="center" wrapText="1"/>
    </xf>
    <xf numFmtId="0" fontId="12" fillId="0" borderId="33" xfId="1" applyFont="1" applyBorder="1" applyAlignment="1">
      <alignment horizontal="left" vertical="center" wrapText="1"/>
    </xf>
    <xf numFmtId="0" fontId="18" fillId="2" borderId="39" xfId="1473" applyFont="1" applyFill="1" applyBorder="1" applyAlignment="1">
      <alignment horizontal="left" vertical="center" wrapText="1"/>
    </xf>
    <xf numFmtId="0" fontId="18" fillId="2" borderId="40" xfId="1473" applyFont="1" applyFill="1" applyBorder="1" applyAlignment="1">
      <alignment horizontal="left" vertical="center" wrapText="1"/>
    </xf>
    <xf numFmtId="0" fontId="18" fillId="2" borderId="41" xfId="1473" applyFont="1" applyFill="1" applyBorder="1" applyAlignment="1">
      <alignment horizontal="left" vertical="center" wrapText="1"/>
    </xf>
    <xf numFmtId="0" fontId="12" fillId="0" borderId="12" xfId="1473" applyFont="1" applyFill="1" applyBorder="1" applyAlignment="1">
      <alignment horizontal="left" vertical="center" wrapText="1"/>
    </xf>
    <xf numFmtId="0" fontId="18" fillId="0" borderId="6" xfId="1473" applyFont="1" applyFill="1" applyBorder="1" applyAlignment="1">
      <alignment horizontal="left" vertical="center" wrapText="1"/>
    </xf>
    <xf numFmtId="0" fontId="18" fillId="0" borderId="7" xfId="1473" applyFont="1" applyFill="1" applyBorder="1" applyAlignment="1">
      <alignment horizontal="left" vertical="center" wrapText="1"/>
    </xf>
    <xf numFmtId="0" fontId="12" fillId="0" borderId="48" xfId="1473" applyFont="1" applyFill="1" applyBorder="1" applyAlignment="1">
      <alignment horizontal="left" vertical="center" wrapText="1"/>
    </xf>
    <xf numFmtId="0" fontId="18" fillId="0" borderId="49" xfId="1473" applyFont="1" applyFill="1" applyBorder="1" applyAlignment="1">
      <alignment horizontal="left" vertical="center" wrapText="1"/>
    </xf>
    <xf numFmtId="0" fontId="18" fillId="0" borderId="50" xfId="1473" applyFont="1" applyFill="1" applyBorder="1" applyAlignment="1">
      <alignment horizontal="left" vertical="center" wrapText="1"/>
    </xf>
    <xf numFmtId="0" fontId="12" fillId="0" borderId="87" xfId="1473" applyFont="1" applyFill="1" applyBorder="1" applyAlignment="1">
      <alignment horizontal="left" vertical="center" wrapText="1"/>
    </xf>
    <xf numFmtId="0" fontId="12" fillId="0" borderId="1" xfId="1473" applyFont="1" applyFill="1" applyBorder="1" applyAlignment="1">
      <alignment horizontal="left" vertical="center" wrapText="1"/>
    </xf>
    <xf numFmtId="0" fontId="12" fillId="0" borderId="9" xfId="1473" applyFont="1" applyFill="1" applyBorder="1" applyAlignment="1">
      <alignment horizontal="left" vertical="center" wrapText="1"/>
    </xf>
    <xf numFmtId="0" fontId="18" fillId="2" borderId="43" xfId="1507" applyFont="1" applyFill="1" applyBorder="1" applyAlignment="1">
      <alignment horizontal="left" vertical="center" wrapText="1"/>
    </xf>
    <xf numFmtId="0" fontId="18" fillId="2" borderId="44" xfId="1507" applyFont="1" applyFill="1" applyBorder="1" applyAlignment="1">
      <alignment horizontal="left" vertical="center" wrapText="1"/>
    </xf>
    <xf numFmtId="0" fontId="18" fillId="2" borderId="45" xfId="1507" applyFont="1" applyFill="1" applyBorder="1" applyAlignment="1">
      <alignment horizontal="left" vertical="center" wrapText="1"/>
    </xf>
    <xf numFmtId="0" fontId="83" fillId="0" borderId="5" xfId="6" applyFont="1" applyBorder="1" applyAlignment="1">
      <alignment horizontal="left" vertical="center" wrapText="1"/>
    </xf>
    <xf numFmtId="0" fontId="83" fillId="0" borderId="6" xfId="6" applyFont="1" applyBorder="1" applyAlignment="1">
      <alignment horizontal="left" vertical="center" wrapText="1"/>
    </xf>
    <xf numFmtId="0" fontId="83" fillId="0" borderId="7" xfId="6" applyFont="1" applyBorder="1" applyAlignment="1">
      <alignment horizontal="left" vertical="center" wrapText="1"/>
    </xf>
    <xf numFmtId="0" fontId="83" fillId="0" borderId="16" xfId="1473" applyFont="1" applyBorder="1" applyAlignment="1">
      <alignment horizontal="left" vertical="center" wrapText="1"/>
    </xf>
    <xf numFmtId="0" fontId="83" fillId="0" borderId="92" xfId="1473" applyFont="1" applyBorder="1" applyAlignment="1">
      <alignment horizontal="left" vertical="center" wrapText="1"/>
    </xf>
    <xf numFmtId="0" fontId="83" fillId="0" borderId="93" xfId="1473" applyFont="1" applyBorder="1" applyAlignment="1">
      <alignment horizontal="left" vertical="center" wrapText="1"/>
    </xf>
    <xf numFmtId="0" fontId="83" fillId="0" borderId="42" xfId="1473" applyFont="1" applyBorder="1" applyAlignment="1">
      <alignment horizontal="left" vertical="center" wrapText="1"/>
    </xf>
    <xf numFmtId="0" fontId="83" fillId="0" borderId="24" xfId="1473" applyFont="1" applyBorder="1" applyAlignment="1">
      <alignment horizontal="left" vertical="center" wrapText="1"/>
    </xf>
    <xf numFmtId="0" fontId="83" fillId="0" borderId="46" xfId="1473" applyFont="1" applyBorder="1" applyAlignment="1">
      <alignment horizontal="left" vertical="center" wrapText="1"/>
    </xf>
    <xf numFmtId="0" fontId="83" fillId="0" borderId="21" xfId="4" applyFont="1" applyFill="1" applyBorder="1" applyAlignment="1">
      <alignment horizontal="left" vertical="center" wrapText="1"/>
    </xf>
    <xf numFmtId="0" fontId="83" fillId="0" borderId="90" xfId="4" applyFont="1" applyFill="1" applyBorder="1" applyAlignment="1">
      <alignment horizontal="left" vertical="center" wrapText="1"/>
    </xf>
    <xf numFmtId="0" fontId="83" fillId="0" borderId="21" xfId="5" applyFont="1" applyFill="1" applyBorder="1" applyAlignment="1">
      <alignment horizontal="left" vertical="center" wrapText="1"/>
    </xf>
    <xf numFmtId="0" fontId="83" fillId="0" borderId="90" xfId="5" applyFont="1" applyFill="1" applyBorder="1" applyAlignment="1">
      <alignment horizontal="left" vertical="center" wrapText="1"/>
    </xf>
    <xf numFmtId="0" fontId="83" fillId="0" borderId="22" xfId="5" applyFont="1" applyFill="1" applyBorder="1" applyAlignment="1">
      <alignment horizontal="left" vertical="center" wrapText="1"/>
    </xf>
    <xf numFmtId="0" fontId="83" fillId="0" borderId="22" xfId="4" applyFont="1" applyFill="1" applyBorder="1" applyAlignment="1">
      <alignment horizontal="left" vertical="center" wrapText="1"/>
    </xf>
    <xf numFmtId="0" fontId="83" fillId="0" borderId="21" xfId="1473" applyFont="1" applyBorder="1" applyAlignment="1">
      <alignment horizontal="left" vertical="center" wrapText="1"/>
    </xf>
    <xf numFmtId="0" fontId="83" fillId="0" borderId="90" xfId="1473" applyFont="1" applyBorder="1" applyAlignment="1">
      <alignment horizontal="left" vertical="center" wrapText="1"/>
    </xf>
    <xf numFmtId="0" fontId="83" fillId="0" borderId="22" xfId="1473" applyFont="1" applyBorder="1" applyAlignment="1">
      <alignment horizontal="left" vertical="center" wrapText="1"/>
    </xf>
    <xf numFmtId="0" fontId="83" fillId="0" borderId="25" xfId="1473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83" fillId="0" borderId="21" xfId="1473" applyFont="1" applyFill="1" applyBorder="1" applyAlignment="1">
      <alignment horizontal="left" vertical="center" wrapText="1"/>
    </xf>
    <xf numFmtId="0" fontId="83" fillId="0" borderId="90" xfId="1473" applyFont="1" applyFill="1" applyBorder="1" applyAlignment="1">
      <alignment horizontal="left" vertical="center" wrapText="1"/>
    </xf>
    <xf numFmtId="0" fontId="83" fillId="0" borderId="22" xfId="1473" applyFont="1" applyFill="1" applyBorder="1" applyAlignment="1">
      <alignment horizontal="left" vertical="center" wrapText="1"/>
    </xf>
    <xf numFmtId="0" fontId="83" fillId="0" borderId="29" xfId="1473" applyFont="1" applyBorder="1" applyAlignment="1">
      <alignment horizontal="left" vertical="center" wrapText="1"/>
    </xf>
    <xf numFmtId="0" fontId="83" fillId="0" borderId="47" xfId="1473" applyFont="1" applyBorder="1" applyAlignment="1">
      <alignment horizontal="left" vertical="center" wrapText="1"/>
    </xf>
    <xf numFmtId="0" fontId="18" fillId="2" borderId="5" xfId="1507" applyFont="1" applyFill="1" applyBorder="1" applyAlignment="1">
      <alignment horizontal="left" vertical="center" wrapText="1"/>
    </xf>
    <xf numFmtId="0" fontId="18" fillId="2" borderId="6" xfId="1507" applyFont="1" applyFill="1" applyBorder="1" applyAlignment="1">
      <alignment horizontal="left" vertical="center" wrapText="1"/>
    </xf>
    <xf numFmtId="0" fontId="18" fillId="2" borderId="7" xfId="1507" applyFont="1" applyFill="1" applyBorder="1" applyAlignment="1">
      <alignment horizontal="left" vertical="center" wrapText="1"/>
    </xf>
    <xf numFmtId="0" fontId="83" fillId="0" borderId="48" xfId="1473" applyFont="1" applyBorder="1" applyAlignment="1">
      <alignment horizontal="left" vertical="center" wrapText="1"/>
    </xf>
    <xf numFmtId="0" fontId="83" fillId="0" borderId="49" xfId="1473" applyFont="1" applyBorder="1" applyAlignment="1">
      <alignment horizontal="left" vertical="center" wrapText="1"/>
    </xf>
    <xf numFmtId="0" fontId="83" fillId="0" borderId="50" xfId="1473" applyFont="1" applyBorder="1" applyAlignment="1">
      <alignment horizontal="left" vertical="center" wrapText="1"/>
    </xf>
    <xf numFmtId="0" fontId="12" fillId="0" borderId="25" xfId="1" applyFont="1" applyFill="1" applyBorder="1" applyAlignment="1">
      <alignment horizontal="left" vertical="center" wrapText="1"/>
    </xf>
    <xf numFmtId="0" fontId="12" fillId="0" borderId="90" xfId="1" applyFont="1" applyFill="1" applyBorder="1" applyAlignment="1">
      <alignment horizontal="left" vertical="center" wrapText="1"/>
    </xf>
    <xf numFmtId="0" fontId="12" fillId="0" borderId="22" xfId="1" applyFont="1" applyFill="1" applyBorder="1" applyAlignment="1">
      <alignment horizontal="left" vertical="center" wrapText="1"/>
    </xf>
    <xf numFmtId="0" fontId="83" fillId="0" borderId="24" xfId="6" applyFont="1" applyBorder="1" applyAlignment="1">
      <alignment horizontal="left" vertical="center" wrapText="1"/>
    </xf>
    <xf numFmtId="0" fontId="83" fillId="0" borderId="46" xfId="6" applyFont="1" applyBorder="1" applyAlignment="1">
      <alignment horizontal="left" vertical="center" wrapText="1"/>
    </xf>
    <xf numFmtId="0" fontId="83" fillId="0" borderId="90" xfId="1473" applyFont="1" applyBorder="1"/>
    <xf numFmtId="0" fontId="83" fillId="0" borderId="22" xfId="1473" applyFont="1" applyBorder="1"/>
    <xf numFmtId="0" fontId="83" fillId="0" borderId="24" xfId="1473" applyFont="1" applyFill="1" applyBorder="1" applyAlignment="1">
      <alignment horizontal="left" vertical="center" wrapText="1"/>
    </xf>
    <xf numFmtId="0" fontId="83" fillId="0" borderId="46" xfId="1473" applyFont="1" applyFill="1" applyBorder="1" applyAlignment="1">
      <alignment horizontal="left" vertical="center" wrapText="1"/>
    </xf>
    <xf numFmtId="0" fontId="12" fillId="0" borderId="24" xfId="6" applyFont="1" applyFill="1" applyBorder="1" applyAlignment="1">
      <alignment horizontal="left" vertical="center" wrapText="1"/>
    </xf>
    <xf numFmtId="0" fontId="12" fillId="0" borderId="46" xfId="6" applyFont="1" applyFill="1" applyBorder="1" applyAlignment="1">
      <alignment horizontal="left" vertical="center" wrapText="1"/>
    </xf>
    <xf numFmtId="0" fontId="12" fillId="0" borderId="21" xfId="6" applyFont="1" applyBorder="1" applyAlignment="1">
      <alignment horizontal="left" vertical="center" wrapText="1"/>
    </xf>
    <xf numFmtId="0" fontId="12" fillId="0" borderId="90" xfId="6" applyFont="1" applyBorder="1" applyAlignment="1">
      <alignment horizontal="left" vertical="center" wrapText="1"/>
    </xf>
    <xf numFmtId="0" fontId="12" fillId="0" borderId="22" xfId="6" applyFont="1" applyBorder="1" applyAlignment="1">
      <alignment horizontal="left" vertical="center" wrapText="1"/>
    </xf>
    <xf numFmtId="0" fontId="12" fillId="0" borderId="24" xfId="6" applyFont="1" applyBorder="1" applyAlignment="1">
      <alignment horizontal="left" vertical="center" wrapText="1"/>
    </xf>
    <xf numFmtId="0" fontId="12" fillId="0" borderId="46" xfId="6" applyFont="1" applyBorder="1" applyAlignment="1">
      <alignment horizontal="left" vertical="center" wrapText="1"/>
    </xf>
    <xf numFmtId="0" fontId="83" fillId="0" borderId="25" xfId="1473" applyFont="1" applyFill="1" applyBorder="1" applyAlignment="1">
      <alignment horizontal="left" vertical="center" wrapText="1"/>
    </xf>
    <xf numFmtId="0" fontId="12" fillId="0" borderId="24" xfId="1" applyFont="1" applyFill="1" applyBorder="1" applyAlignment="1">
      <alignment horizontal="left" vertical="center" wrapText="1"/>
    </xf>
    <xf numFmtId="0" fontId="12" fillId="0" borderId="46" xfId="1" applyFont="1" applyFill="1" applyBorder="1" applyAlignment="1">
      <alignment horizontal="left" vertical="center" wrapText="1"/>
    </xf>
    <xf numFmtId="0" fontId="83" fillId="0" borderId="32" xfId="1473" applyFont="1" applyFill="1" applyBorder="1" applyAlignment="1">
      <alignment horizontal="left" vertical="center" wrapText="1"/>
    </xf>
    <xf numFmtId="0" fontId="83" fillId="0" borderId="91" xfId="1473" applyFont="1" applyFill="1" applyBorder="1" applyAlignment="1">
      <alignment horizontal="left" vertical="center" wrapText="1"/>
    </xf>
    <xf numFmtId="0" fontId="83" fillId="0" borderId="33" xfId="1473" applyFont="1" applyFill="1" applyBorder="1" applyAlignment="1">
      <alignment horizontal="left"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83" fillId="0" borderId="90" xfId="0" applyFont="1" applyFill="1" applyBorder="1" applyAlignment="1">
      <alignment horizontal="left" vertical="center" wrapText="1"/>
    </xf>
    <xf numFmtId="0" fontId="83" fillId="0" borderId="22" xfId="0" applyFont="1" applyFill="1" applyBorder="1" applyAlignment="1">
      <alignment horizontal="left" vertical="center" wrapText="1"/>
    </xf>
    <xf numFmtId="0" fontId="83" fillId="0" borderId="25" xfId="0" applyFont="1" applyFill="1" applyBorder="1" applyAlignment="1">
      <alignment horizontal="left" vertical="center" wrapText="1"/>
    </xf>
    <xf numFmtId="0" fontId="18" fillId="2" borderId="10" xfId="1473" applyFont="1" applyFill="1" applyBorder="1" applyAlignment="1">
      <alignment horizontal="left" vertical="center" wrapText="1"/>
    </xf>
    <xf numFmtId="0" fontId="18" fillId="2" borderId="15" xfId="1473" applyFont="1" applyFill="1" applyBorder="1" applyAlignment="1">
      <alignment horizontal="left" vertical="center" wrapText="1"/>
    </xf>
    <xf numFmtId="0" fontId="18" fillId="2" borderId="31" xfId="1473" applyFont="1" applyFill="1" applyBorder="1" applyAlignment="1">
      <alignment horizontal="left" vertical="center" wrapText="1"/>
    </xf>
    <xf numFmtId="0" fontId="18" fillId="2" borderId="86" xfId="1473" applyFont="1" applyFill="1" applyBorder="1" applyAlignment="1">
      <alignment horizontal="left" vertical="center" wrapText="1"/>
    </xf>
    <xf numFmtId="0" fontId="18" fillId="2" borderId="14" xfId="1473" applyFont="1" applyFill="1" applyBorder="1" applyAlignment="1">
      <alignment horizontal="left" vertical="center" wrapText="1"/>
    </xf>
    <xf numFmtId="0" fontId="18" fillId="2" borderId="89" xfId="1473" applyFont="1" applyFill="1" applyBorder="1" applyAlignment="1">
      <alignment horizontal="left" vertical="center" wrapText="1"/>
    </xf>
    <xf numFmtId="0" fontId="83" fillId="0" borderId="48" xfId="4" applyFont="1" applyFill="1" applyBorder="1" applyAlignment="1">
      <alignment horizontal="left" vertical="center" wrapText="1"/>
    </xf>
    <xf numFmtId="0" fontId="83" fillId="0" borderId="49" xfId="4" applyFont="1" applyFill="1" applyBorder="1" applyAlignment="1">
      <alignment horizontal="left" vertical="center" wrapText="1"/>
    </xf>
    <xf numFmtId="0" fontId="83" fillId="0" borderId="50" xfId="4" applyFont="1" applyFill="1" applyBorder="1" applyAlignment="1">
      <alignment horizontal="left" vertical="center" wrapText="1"/>
    </xf>
    <xf numFmtId="0" fontId="83" fillId="0" borderId="32" xfId="4" applyFont="1" applyBorder="1" applyAlignment="1">
      <alignment horizontal="left" vertical="center" wrapText="1"/>
    </xf>
    <xf numFmtId="0" fontId="83" fillId="0" borderId="91" xfId="4" applyFont="1" applyBorder="1" applyAlignment="1">
      <alignment horizontal="left" vertical="center" wrapText="1"/>
    </xf>
    <xf numFmtId="0" fontId="83" fillId="0" borderId="33" xfId="4" applyFont="1" applyBorder="1" applyAlignment="1">
      <alignment horizontal="left" vertical="center" wrapText="1"/>
    </xf>
    <xf numFmtId="0" fontId="83" fillId="0" borderId="16" xfId="4" applyFont="1" applyFill="1" applyBorder="1" applyAlignment="1">
      <alignment horizontal="left" vertical="center" wrapText="1"/>
    </xf>
    <xf numFmtId="0" fontId="83" fillId="0" borderId="92" xfId="4" applyFont="1" applyFill="1" applyBorder="1" applyAlignment="1">
      <alignment horizontal="left" vertical="center" wrapText="1"/>
    </xf>
    <xf numFmtId="0" fontId="83" fillId="0" borderId="93" xfId="4" applyFont="1" applyFill="1" applyBorder="1" applyAlignment="1">
      <alignment horizontal="left" vertical="center" wrapText="1"/>
    </xf>
    <xf numFmtId="0" fontId="83" fillId="0" borderId="27" xfId="4" applyFont="1" applyFill="1" applyBorder="1" applyAlignment="1">
      <alignment horizontal="left" vertical="center" wrapText="1"/>
    </xf>
    <xf numFmtId="0" fontId="83" fillId="0" borderId="95" xfId="4" applyFont="1" applyFill="1" applyBorder="1" applyAlignment="1">
      <alignment horizontal="left" vertical="center" wrapText="1"/>
    </xf>
    <xf numFmtId="0" fontId="83" fillId="0" borderId="100" xfId="4" applyFont="1" applyFill="1" applyBorder="1" applyAlignment="1">
      <alignment horizontal="left" vertical="center" wrapText="1"/>
    </xf>
    <xf numFmtId="0" fontId="18" fillId="2" borderId="32" xfId="1473" applyFont="1" applyFill="1" applyBorder="1" applyAlignment="1">
      <alignment horizontal="left" vertical="center" wrapText="1"/>
    </xf>
    <xf numFmtId="0" fontId="18" fillId="2" borderId="91" xfId="1473" applyFont="1" applyFill="1" applyBorder="1" applyAlignment="1">
      <alignment horizontal="left" vertical="center" wrapText="1"/>
    </xf>
    <xf numFmtId="0" fontId="18" fillId="2" borderId="33" xfId="1473" applyFont="1" applyFill="1" applyBorder="1" applyAlignment="1">
      <alignment horizontal="left" vertical="center" wrapText="1"/>
    </xf>
    <xf numFmtId="0" fontId="83" fillId="0" borderId="48" xfId="4" applyFont="1" applyBorder="1" applyAlignment="1">
      <alignment horizontal="left" vertical="center" wrapText="1"/>
    </xf>
    <xf numFmtId="0" fontId="83" fillId="0" borderId="49" xfId="4" applyFont="1" applyBorder="1" applyAlignment="1">
      <alignment horizontal="left" vertical="center" wrapText="1"/>
    </xf>
    <xf numFmtId="0" fontId="83" fillId="0" borderId="50" xfId="4" applyFont="1" applyBorder="1" applyAlignment="1">
      <alignment horizontal="left" vertical="center" wrapText="1"/>
    </xf>
    <xf numFmtId="0" fontId="83" fillId="4" borderId="16" xfId="4" applyFont="1" applyFill="1" applyBorder="1" applyAlignment="1">
      <alignment horizontal="left" vertical="center" wrapText="1"/>
    </xf>
    <xf numFmtId="0" fontId="83" fillId="4" borderId="92" xfId="4" applyFont="1" applyFill="1" applyBorder="1" applyAlignment="1">
      <alignment horizontal="left" vertical="center" wrapText="1"/>
    </xf>
    <xf numFmtId="0" fontId="83" fillId="4" borderId="93" xfId="4" applyFont="1" applyFill="1" applyBorder="1" applyAlignment="1">
      <alignment horizontal="left" vertical="center" wrapText="1"/>
    </xf>
    <xf numFmtId="0" fontId="83" fillId="4" borderId="21" xfId="4" applyFont="1" applyFill="1" applyBorder="1" applyAlignment="1">
      <alignment horizontal="left" vertical="center" wrapText="1"/>
    </xf>
    <xf numFmtId="0" fontId="83" fillId="4" borderId="90" xfId="4" applyFont="1" applyFill="1" applyBorder="1" applyAlignment="1">
      <alignment horizontal="left" vertical="center" wrapText="1"/>
    </xf>
    <xf numFmtId="0" fontId="83" fillId="4" borderId="22" xfId="4" applyFont="1" applyFill="1" applyBorder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83" fillId="4" borderId="27" xfId="4" applyFont="1" applyFill="1" applyBorder="1" applyAlignment="1">
      <alignment horizontal="left" vertical="center" wrapText="1"/>
    </xf>
    <xf numFmtId="0" fontId="83" fillId="4" borderId="95" xfId="4" applyFont="1" applyFill="1" applyBorder="1" applyAlignment="1">
      <alignment horizontal="left" vertical="center" wrapText="1"/>
    </xf>
    <xf numFmtId="0" fontId="83" fillId="4" borderId="100" xfId="4" applyFont="1" applyFill="1" applyBorder="1" applyAlignment="1">
      <alignment horizontal="left" vertical="center" wrapText="1"/>
    </xf>
    <xf numFmtId="0" fontId="83" fillId="4" borderId="32" xfId="4" applyFont="1" applyFill="1" applyBorder="1" applyAlignment="1">
      <alignment horizontal="left" vertical="center" wrapText="1"/>
    </xf>
    <xf numFmtId="0" fontId="83" fillId="4" borderId="91" xfId="4" applyFont="1" applyFill="1" applyBorder="1" applyAlignment="1">
      <alignment horizontal="left" vertical="center" wrapText="1"/>
    </xf>
    <xf numFmtId="0" fontId="83" fillId="4" borderId="33" xfId="4" applyFont="1" applyFill="1" applyBorder="1" applyAlignment="1">
      <alignment horizontal="left" vertical="center" wrapText="1"/>
    </xf>
    <xf numFmtId="0" fontId="83" fillId="0" borderId="32" xfId="4" applyFont="1" applyFill="1" applyBorder="1" applyAlignment="1">
      <alignment horizontal="left" vertical="center" wrapText="1"/>
    </xf>
    <xf numFmtId="0" fontId="83" fillId="0" borderId="91" xfId="4" applyFont="1" applyFill="1" applyBorder="1" applyAlignment="1">
      <alignment horizontal="left" vertical="center" wrapText="1"/>
    </xf>
    <xf numFmtId="0" fontId="83" fillId="0" borderId="33" xfId="4" applyFont="1" applyFill="1" applyBorder="1" applyAlignment="1">
      <alignment horizontal="left" vertical="center" wrapText="1"/>
    </xf>
    <xf numFmtId="0" fontId="18" fillId="2" borderId="5" xfId="4" applyFont="1" applyFill="1" applyBorder="1" applyAlignment="1">
      <alignment horizontal="left" vertical="center" wrapText="1"/>
    </xf>
    <xf numFmtId="0" fontId="18" fillId="2" borderId="6" xfId="4" applyFont="1" applyFill="1" applyBorder="1" applyAlignment="1">
      <alignment horizontal="left" vertical="center" wrapText="1"/>
    </xf>
    <xf numFmtId="0" fontId="18" fillId="2" borderId="7" xfId="4" applyFont="1" applyFill="1" applyBorder="1" applyAlignment="1">
      <alignment horizontal="left" vertical="center" wrapText="1"/>
    </xf>
    <xf numFmtId="0" fontId="83" fillId="4" borderId="2" xfId="4" applyFont="1" applyFill="1" applyBorder="1" applyAlignment="1">
      <alignment horizontal="left" vertical="center" wrapText="1"/>
    </xf>
    <xf numFmtId="0" fontId="83" fillId="4" borderId="3" xfId="4" applyFont="1" applyFill="1" applyBorder="1" applyAlignment="1">
      <alignment horizontal="left" vertical="center" wrapText="1"/>
    </xf>
    <xf numFmtId="0" fontId="83" fillId="4" borderId="4" xfId="4" applyFont="1" applyFill="1" applyBorder="1" applyAlignment="1">
      <alignment horizontal="left" vertical="center" wrapText="1"/>
    </xf>
    <xf numFmtId="0" fontId="18" fillId="2" borderId="5" xfId="1473" applyFont="1" applyFill="1" applyBorder="1" applyAlignment="1">
      <alignment horizontal="left" vertical="center" wrapText="1"/>
    </xf>
    <xf numFmtId="0" fontId="18" fillId="2" borderId="6" xfId="1473" applyFont="1" applyFill="1" applyBorder="1" applyAlignment="1">
      <alignment horizontal="left" vertical="center" wrapText="1"/>
    </xf>
    <xf numFmtId="0" fontId="18" fillId="2" borderId="7" xfId="1473" applyFont="1" applyFill="1" applyBorder="1" applyAlignment="1">
      <alignment horizontal="left" vertical="center" wrapText="1"/>
    </xf>
    <xf numFmtId="0" fontId="83" fillId="0" borderId="25" xfId="4" applyFont="1" applyBorder="1" applyAlignment="1">
      <alignment horizontal="left" vertical="center" wrapText="1"/>
    </xf>
    <xf numFmtId="0" fontId="12" fillId="0" borderId="0" xfId="1" applyFont="1" applyBorder="1" applyAlignment="1">
      <alignment horizontal="right"/>
    </xf>
    <xf numFmtId="0" fontId="18" fillId="3" borderId="96" xfId="1472" applyFont="1" applyFill="1" applyBorder="1" applyAlignment="1">
      <alignment horizontal="left" vertical="center" wrapText="1"/>
    </xf>
    <xf numFmtId="0" fontId="18" fillId="3" borderId="14" xfId="1472" applyFont="1" applyFill="1" applyBorder="1" applyAlignment="1">
      <alignment horizontal="left" vertical="center" wrapText="1"/>
    </xf>
    <xf numFmtId="0" fontId="18" fillId="3" borderId="89" xfId="1472" applyFont="1" applyFill="1" applyBorder="1" applyAlignment="1">
      <alignment horizontal="left" vertical="center" wrapText="1"/>
    </xf>
    <xf numFmtId="0" fontId="12" fillId="0" borderId="29" xfId="1" applyFont="1" applyBorder="1" applyAlignment="1">
      <alignment horizontal="left" vertical="center" wrapText="1"/>
    </xf>
    <xf numFmtId="0" fontId="12" fillId="0" borderId="47" xfId="1" applyFont="1" applyBorder="1" applyAlignment="1">
      <alignment horizontal="left" vertical="center" wrapText="1"/>
    </xf>
    <xf numFmtId="0" fontId="18" fillId="3" borderId="10" xfId="1472" applyFont="1" applyFill="1" applyBorder="1" applyAlignment="1">
      <alignment horizontal="left" vertical="center" wrapText="1"/>
    </xf>
    <xf numFmtId="0" fontId="18" fillId="3" borderId="15" xfId="1472" applyFont="1" applyFill="1" applyBorder="1" applyAlignment="1">
      <alignment horizontal="left" vertical="center" wrapText="1"/>
    </xf>
    <xf numFmtId="0" fontId="18" fillId="3" borderId="31" xfId="1472" applyFont="1" applyFill="1" applyBorder="1" applyAlignment="1">
      <alignment horizontal="left" vertical="center" wrapText="1"/>
    </xf>
    <xf numFmtId="0" fontId="18" fillId="3" borderId="5" xfId="1472" applyFont="1" applyFill="1" applyBorder="1" applyAlignment="1">
      <alignment horizontal="left" vertical="center" wrapText="1"/>
    </xf>
    <xf numFmtId="0" fontId="18" fillId="3" borderId="6" xfId="1472" applyFont="1" applyFill="1" applyBorder="1" applyAlignment="1">
      <alignment horizontal="left" vertical="center" wrapText="1"/>
    </xf>
    <xf numFmtId="0" fontId="18" fillId="3" borderId="7" xfId="1472" applyFont="1" applyFill="1" applyBorder="1" applyAlignment="1">
      <alignment horizontal="left" vertical="center" wrapText="1"/>
    </xf>
    <xf numFmtId="0" fontId="83" fillId="0" borderId="19" xfId="4" applyFont="1" applyBorder="1" applyAlignment="1">
      <alignment horizontal="left" vertical="center" wrapText="1"/>
    </xf>
    <xf numFmtId="0" fontId="12" fillId="0" borderId="52" xfId="1472" applyFont="1" applyFill="1" applyBorder="1" applyAlignment="1">
      <alignment horizontal="left" vertical="center" wrapText="1"/>
    </xf>
    <xf numFmtId="0" fontId="12" fillId="0" borderId="49" xfId="1472" applyFont="1" applyFill="1" applyBorder="1" applyAlignment="1">
      <alignment horizontal="left" vertical="center" wrapText="1"/>
    </xf>
    <xf numFmtId="0" fontId="12" fillId="0" borderId="50" xfId="1472" applyFont="1" applyFill="1" applyBorder="1" applyAlignment="1">
      <alignment horizontal="left" vertical="center" wrapText="1"/>
    </xf>
    <xf numFmtId="0" fontId="12" fillId="0" borderId="87" xfId="1472" applyFont="1" applyFill="1" applyBorder="1" applyAlignment="1">
      <alignment horizontal="left" vertical="center" wrapText="1"/>
    </xf>
    <xf numFmtId="0" fontId="12" fillId="0" borderId="9" xfId="1472" applyFont="1" applyFill="1" applyBorder="1" applyAlignment="1">
      <alignment horizontal="left" vertical="center" wrapText="1"/>
    </xf>
    <xf numFmtId="0" fontId="83" fillId="0" borderId="24" xfId="4" applyFont="1" applyBorder="1" applyAlignment="1">
      <alignment horizontal="left" vertical="center" wrapText="1"/>
    </xf>
    <xf numFmtId="0" fontId="83" fillId="0" borderId="46" xfId="4" applyFont="1" applyBorder="1" applyAlignment="1">
      <alignment horizontal="left" vertical="center" wrapText="1"/>
    </xf>
    <xf numFmtId="0" fontId="83" fillId="0" borderId="94" xfId="4" applyFont="1" applyBorder="1" applyAlignment="1">
      <alignment horizontal="left" vertical="center" wrapText="1"/>
    </xf>
    <xf numFmtId="0" fontId="83" fillId="0" borderId="95" xfId="4" applyFont="1" applyBorder="1" applyAlignment="1">
      <alignment horizontal="left" vertical="center" wrapText="1"/>
    </xf>
    <xf numFmtId="0" fontId="83" fillId="0" borderId="100" xfId="4" applyFont="1" applyBorder="1" applyAlignment="1">
      <alignment horizontal="left" vertical="center" wrapText="1"/>
    </xf>
    <xf numFmtId="0" fontId="83" fillId="0" borderId="44" xfId="4" applyFont="1" applyFill="1" applyBorder="1" applyAlignment="1">
      <alignment horizontal="left" vertical="center" wrapText="1"/>
    </xf>
    <xf numFmtId="0" fontId="83" fillId="0" borderId="45" xfId="4" applyFont="1" applyFill="1" applyBorder="1" applyAlignment="1">
      <alignment horizontal="left" vertical="center" wrapText="1"/>
    </xf>
    <xf numFmtId="0" fontId="83" fillId="0" borderId="87" xfId="4" applyFont="1" applyBorder="1" applyAlignment="1">
      <alignment horizontal="left" vertical="center" wrapText="1"/>
    </xf>
    <xf numFmtId="0" fontId="83" fillId="0" borderId="1" xfId="4" applyFont="1" applyBorder="1" applyAlignment="1">
      <alignment horizontal="left" vertical="center" wrapText="1"/>
    </xf>
    <xf numFmtId="0" fontId="83" fillId="0" borderId="9" xfId="4" applyFont="1" applyBorder="1" applyAlignment="1">
      <alignment horizontal="left" vertical="center" wrapText="1"/>
    </xf>
    <xf numFmtId="0" fontId="12" fillId="0" borderId="44" xfId="1" applyFont="1" applyFill="1" applyBorder="1" applyAlignment="1">
      <alignment horizontal="left" vertical="center" wrapText="1"/>
    </xf>
    <xf numFmtId="0" fontId="12" fillId="0" borderId="45" xfId="1" applyFont="1" applyFill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58" xfId="1" applyFont="1" applyBorder="1" applyAlignment="1">
      <alignment horizontal="left" vertical="center" wrapText="1"/>
    </xf>
    <xf numFmtId="0" fontId="83" fillId="0" borderId="18" xfId="4" applyFont="1" applyBorder="1" applyAlignment="1">
      <alignment horizontal="left" vertical="center" wrapText="1"/>
    </xf>
    <xf numFmtId="0" fontId="83" fillId="0" borderId="84" xfId="4" applyFont="1" applyBorder="1" applyAlignment="1">
      <alignment horizontal="left" vertical="center" wrapText="1"/>
    </xf>
    <xf numFmtId="0" fontId="83" fillId="0" borderId="25" xfId="4" applyFont="1" applyFill="1" applyBorder="1" applyAlignment="1">
      <alignment horizontal="left" vertical="center" wrapText="1"/>
    </xf>
    <xf numFmtId="0" fontId="83" fillId="0" borderId="18" xfId="4" applyFont="1" applyFill="1" applyBorder="1" applyAlignment="1">
      <alignment horizontal="left" vertical="center" wrapText="1"/>
    </xf>
    <xf numFmtId="0" fontId="83" fillId="0" borderId="84" xfId="4" applyFont="1" applyFill="1" applyBorder="1" applyAlignment="1">
      <alignment horizontal="left" vertical="center" wrapText="1"/>
    </xf>
    <xf numFmtId="0" fontId="83" fillId="0" borderId="29" xfId="4" applyFont="1" applyBorder="1" applyAlignment="1">
      <alignment horizontal="left" vertical="center" wrapText="1"/>
    </xf>
    <xf numFmtId="0" fontId="83" fillId="0" borderId="47" xfId="4" applyFont="1" applyBorder="1" applyAlignment="1">
      <alignment horizontal="left" vertical="center" wrapText="1"/>
    </xf>
    <xf numFmtId="0" fontId="12" fillId="0" borderId="91" xfId="4" applyFont="1" applyBorder="1" applyAlignment="1">
      <alignment horizontal="center" vertical="center" wrapText="1"/>
    </xf>
    <xf numFmtId="0" fontId="18" fillId="0" borderId="91" xfId="4" applyFont="1" applyBorder="1" applyAlignment="1">
      <alignment horizontal="center" vertical="center" wrapText="1"/>
    </xf>
    <xf numFmtId="0" fontId="18" fillId="0" borderId="33" xfId="4" applyFont="1" applyBorder="1" applyAlignment="1">
      <alignment horizontal="center" vertical="center" wrapText="1"/>
    </xf>
    <xf numFmtId="0" fontId="83" fillId="0" borderId="44" xfId="1" applyFont="1" applyBorder="1" applyAlignment="1">
      <alignment horizontal="left" vertical="center" wrapText="1"/>
    </xf>
    <xf numFmtId="0" fontId="83" fillId="0" borderId="45" xfId="1" applyFont="1" applyBorder="1" applyAlignment="1">
      <alignment horizontal="left" vertical="center" wrapText="1"/>
    </xf>
    <xf numFmtId="0" fontId="18" fillId="3" borderId="48" xfId="1472" applyFont="1" applyFill="1" applyBorder="1" applyAlignment="1">
      <alignment horizontal="left" vertical="center" wrapText="1"/>
    </xf>
    <xf numFmtId="0" fontId="18" fillId="3" borderId="49" xfId="1472" applyFont="1" applyFill="1" applyBorder="1" applyAlignment="1">
      <alignment horizontal="left" vertical="center" wrapText="1"/>
    </xf>
    <xf numFmtId="0" fontId="18" fillId="3" borderId="50" xfId="1472" applyFont="1" applyFill="1" applyBorder="1" applyAlignment="1">
      <alignment horizontal="left" vertical="center" wrapText="1"/>
    </xf>
    <xf numFmtId="0" fontId="83" fillId="0" borderId="44" xfId="1472" applyFont="1" applyBorder="1" applyAlignment="1">
      <alignment horizontal="left" vertical="center" wrapText="1"/>
    </xf>
    <xf numFmtId="0" fontId="83" fillId="0" borderId="45" xfId="1472" applyFont="1" applyBorder="1" applyAlignment="1">
      <alignment horizontal="left" vertical="center" wrapText="1"/>
    </xf>
    <xf numFmtId="0" fontId="83" fillId="0" borderId="35" xfId="4" applyFont="1" applyBorder="1" applyAlignment="1">
      <alignment horizontal="left" vertical="center" wrapText="1"/>
    </xf>
    <xf numFmtId="0" fontId="83" fillId="0" borderId="58" xfId="4" applyFont="1" applyBorder="1" applyAlignment="1">
      <alignment horizontal="left" vertical="center" wrapText="1"/>
    </xf>
    <xf numFmtId="0" fontId="83" fillId="0" borderId="15" xfId="4" applyFont="1" applyBorder="1" applyAlignment="1">
      <alignment horizontal="left" vertical="center" wrapText="1"/>
    </xf>
    <xf numFmtId="0" fontId="83" fillId="0" borderId="31" xfId="4" applyFont="1" applyBorder="1" applyAlignment="1">
      <alignment horizontal="left" vertical="center" wrapText="1"/>
    </xf>
    <xf numFmtId="0" fontId="83" fillId="0" borderId="44" xfId="4" applyFont="1" applyBorder="1" applyAlignment="1">
      <alignment horizontal="left" vertical="center" wrapText="1"/>
    </xf>
    <xf numFmtId="0" fontId="83" fillId="0" borderId="45" xfId="4" applyFont="1" applyBorder="1" applyAlignment="1">
      <alignment horizontal="left" vertical="center" wrapText="1"/>
    </xf>
    <xf numFmtId="0" fontId="83" fillId="0" borderId="59" xfId="4" applyFont="1" applyBorder="1" applyAlignment="1">
      <alignment horizontal="left" vertical="center"/>
    </xf>
    <xf numFmtId="0" fontId="83" fillId="0" borderId="91" xfId="4" applyFont="1" applyBorder="1" applyAlignment="1">
      <alignment horizontal="left" vertical="center"/>
    </xf>
    <xf numFmtId="0" fontId="83" fillId="0" borderId="33" xfId="4" applyFont="1" applyBorder="1" applyAlignment="1">
      <alignment horizontal="left" vertical="center"/>
    </xf>
    <xf numFmtId="0" fontId="13" fillId="3" borderId="86" xfId="1508" applyFont="1" applyFill="1" applyBorder="1" applyAlignment="1">
      <alignment horizontal="left" vertical="center"/>
    </xf>
    <xf numFmtId="0" fontId="13" fillId="3" borderId="35" xfId="1508" applyFont="1" applyFill="1" applyBorder="1" applyAlignment="1">
      <alignment horizontal="left" vertical="center"/>
    </xf>
    <xf numFmtId="0" fontId="13" fillId="3" borderId="58" xfId="1508" applyFont="1" applyFill="1" applyBorder="1" applyAlignment="1">
      <alignment horizontal="left" vertical="center"/>
    </xf>
    <xf numFmtId="0" fontId="14" fillId="3" borderId="5" xfId="1508" applyFont="1" applyFill="1" applyBorder="1" applyAlignment="1">
      <alignment horizontal="left" vertical="center"/>
    </xf>
    <xf numFmtId="0" fontId="14" fillId="3" borderId="6" xfId="1508" applyFont="1" applyFill="1" applyBorder="1" applyAlignment="1">
      <alignment horizontal="left" vertical="center"/>
    </xf>
    <xf numFmtId="0" fontId="14" fillId="3" borderId="7" xfId="1508" applyFont="1" applyFill="1" applyBorder="1" applyAlignment="1">
      <alignment horizontal="left" vertical="center"/>
    </xf>
    <xf numFmtId="0" fontId="13" fillId="3" borderId="10" xfId="1508" applyFont="1" applyFill="1" applyBorder="1" applyAlignment="1">
      <alignment horizontal="left" vertical="center"/>
    </xf>
    <xf numFmtId="0" fontId="13" fillId="3" borderId="15" xfId="1508" applyFont="1" applyFill="1" applyBorder="1" applyAlignment="1">
      <alignment horizontal="left" vertical="center"/>
    </xf>
    <xf numFmtId="0" fontId="13" fillId="3" borderId="31" xfId="1508" applyFont="1" applyFill="1" applyBorder="1" applyAlignment="1">
      <alignment horizontal="left" vertical="center"/>
    </xf>
    <xf numFmtId="0" fontId="83" fillId="0" borderId="0" xfId="1508" applyFont="1" applyAlignment="1">
      <alignment horizontal="left" vertical="center" wrapText="1"/>
    </xf>
    <xf numFmtId="0" fontId="83" fillId="0" borderId="52" xfId="44" applyFont="1" applyBorder="1" applyAlignment="1">
      <alignment horizontal="left" vertical="center"/>
    </xf>
    <xf numFmtId="0" fontId="83" fillId="0" borderId="49" xfId="44" applyFont="1" applyBorder="1" applyAlignment="1">
      <alignment horizontal="left" vertical="center"/>
    </xf>
    <xf numFmtId="0" fontId="83" fillId="0" borderId="25" xfId="44" applyFont="1" applyBorder="1" applyAlignment="1">
      <alignment horizontal="left" vertical="center"/>
    </xf>
    <xf numFmtId="0" fontId="83" fillId="0" borderId="90" xfId="44" applyFont="1" applyBorder="1" applyAlignment="1">
      <alignment horizontal="left" vertical="center"/>
    </xf>
    <xf numFmtId="0" fontId="83" fillId="0" borderId="25" xfId="44" applyFont="1" applyBorder="1" applyAlignment="1">
      <alignment horizontal="left" vertical="center" wrapText="1"/>
    </xf>
    <xf numFmtId="0" fontId="83" fillId="0" borderId="90" xfId="44" applyFont="1" applyBorder="1" applyAlignment="1">
      <alignment horizontal="left" vertical="center" wrapText="1"/>
    </xf>
    <xf numFmtId="0" fontId="83" fillId="0" borderId="59" xfId="44" applyFont="1" applyFill="1" applyBorder="1" applyAlignment="1">
      <alignment horizontal="left" vertical="center"/>
    </xf>
    <xf numFmtId="0" fontId="83" fillId="0" borderId="91" xfId="44" applyFont="1" applyFill="1" applyBorder="1" applyAlignment="1">
      <alignment horizontal="left" vertical="center"/>
    </xf>
    <xf numFmtId="0" fontId="83" fillId="0" borderId="24" xfId="44" applyFont="1" applyBorder="1" applyAlignment="1">
      <alignment horizontal="left" vertical="center" wrapText="1"/>
    </xf>
    <xf numFmtId="0" fontId="18" fillId="3" borderId="5" xfId="44" applyFont="1" applyFill="1" applyBorder="1" applyAlignment="1">
      <alignment horizontal="left" vertical="center" wrapText="1"/>
    </xf>
    <xf numFmtId="0" fontId="18" fillId="3" borderId="6" xfId="44" applyFont="1" applyFill="1" applyBorder="1" applyAlignment="1">
      <alignment horizontal="left" vertical="center" wrapText="1"/>
    </xf>
    <xf numFmtId="0" fontId="18" fillId="3" borderId="7" xfId="44" applyFont="1" applyFill="1" applyBorder="1" applyAlignment="1">
      <alignment horizontal="left" vertical="center" wrapText="1"/>
    </xf>
    <xf numFmtId="0" fontId="83" fillId="0" borderId="40" xfId="44" applyFont="1" applyBorder="1" applyAlignment="1">
      <alignment horizontal="left" vertical="center" wrapText="1"/>
    </xf>
    <xf numFmtId="0" fontId="83" fillId="0" borderId="106" xfId="44" applyFont="1" applyBorder="1" applyAlignment="1">
      <alignment horizontal="left" vertical="center" wrapText="1"/>
    </xf>
    <xf numFmtId="0" fontId="83" fillId="0" borderId="59" xfId="44" applyFont="1" applyBorder="1" applyAlignment="1">
      <alignment horizontal="left" vertical="center" wrapText="1"/>
    </xf>
    <xf numFmtId="0" fontId="83" fillId="0" borderId="91" xfId="44" applyFont="1" applyBorder="1" applyAlignment="1">
      <alignment horizontal="left" vertical="center" wrapText="1"/>
    </xf>
    <xf numFmtId="0" fontId="18" fillId="3" borderId="5" xfId="44" applyFont="1" applyFill="1" applyBorder="1" applyAlignment="1">
      <alignment horizontal="left" vertical="center"/>
    </xf>
    <xf numFmtId="0" fontId="18" fillId="3" borderId="6" xfId="44" applyFont="1" applyFill="1" applyBorder="1" applyAlignment="1">
      <alignment horizontal="left" vertical="center"/>
    </xf>
    <xf numFmtId="0" fontId="83" fillId="0" borderId="24" xfId="44" applyFont="1" applyBorder="1" applyAlignment="1">
      <alignment horizontal="left" vertical="center"/>
    </xf>
    <xf numFmtId="0" fontId="83" fillId="0" borderId="42" xfId="44" applyFont="1" applyBorder="1" applyAlignment="1">
      <alignment horizontal="left" vertical="center" wrapText="1"/>
    </xf>
    <xf numFmtId="0" fontId="18" fillId="3" borderId="10" xfId="44" applyFont="1" applyFill="1" applyBorder="1" applyAlignment="1">
      <alignment horizontal="left" vertical="center" wrapText="1"/>
    </xf>
    <xf numFmtId="0" fontId="18" fillId="3" borderId="15" xfId="44" applyFont="1" applyFill="1" applyBorder="1" applyAlignment="1">
      <alignment horizontal="left" vertical="center" wrapText="1"/>
    </xf>
    <xf numFmtId="0" fontId="18" fillId="3" borderId="12" xfId="44" applyFont="1" applyFill="1" applyBorder="1" applyAlignment="1">
      <alignment horizontal="left" vertical="center" wrapText="1"/>
    </xf>
    <xf numFmtId="0" fontId="83" fillId="0" borderId="19" xfId="44" applyFont="1" applyBorder="1" applyAlignment="1">
      <alignment horizontal="left" vertical="center" wrapText="1"/>
    </xf>
    <xf numFmtId="0" fontId="83" fillId="0" borderId="92" xfId="44" applyFont="1" applyBorder="1" applyAlignment="1">
      <alignment horizontal="left" vertical="center" wrapText="1"/>
    </xf>
    <xf numFmtId="0" fontId="83" fillId="0" borderId="59" xfId="44" applyFont="1" applyBorder="1" applyAlignment="1">
      <alignment horizontal="left" vertical="center"/>
    </xf>
    <xf numFmtId="0" fontId="83" fillId="0" borderId="91" xfId="44" applyFont="1" applyBorder="1" applyAlignment="1">
      <alignment horizontal="left" vertical="center"/>
    </xf>
    <xf numFmtId="0" fontId="83" fillId="0" borderId="88" xfId="44" applyFont="1" applyBorder="1" applyAlignment="1">
      <alignment horizontal="left" vertical="center" wrapText="1"/>
    </xf>
    <xf numFmtId="0" fontId="83" fillId="0" borderId="18" xfId="44" applyFont="1" applyBorder="1" applyAlignment="1">
      <alignment horizontal="left" vertical="center" wrapText="1"/>
    </xf>
    <xf numFmtId="0" fontId="83" fillId="0" borderId="29" xfId="44" applyFont="1" applyBorder="1" applyAlignment="1">
      <alignment horizontal="left" vertical="center" wrapText="1"/>
    </xf>
    <xf numFmtId="0" fontId="83" fillId="0" borderId="94" xfId="44" applyFont="1" applyBorder="1" applyAlignment="1">
      <alignment horizontal="left" vertical="center" wrapText="1"/>
    </xf>
    <xf numFmtId="0" fontId="83" fillId="0" borderId="29" xfId="44" applyFont="1" applyBorder="1" applyAlignment="1">
      <alignment horizontal="left" vertical="center"/>
    </xf>
    <xf numFmtId="0" fontId="83" fillId="0" borderId="94" xfId="44" applyFont="1" applyBorder="1" applyAlignment="1">
      <alignment horizontal="left" vertical="center"/>
    </xf>
    <xf numFmtId="0" fontId="83" fillId="0" borderId="95" xfId="44" applyFont="1" applyBorder="1" applyAlignment="1">
      <alignment horizontal="left" vertical="center"/>
    </xf>
    <xf numFmtId="0" fontId="18" fillId="3" borderId="10" xfId="44" applyFont="1" applyFill="1" applyBorder="1" applyAlignment="1">
      <alignment horizontal="left" vertical="center"/>
    </xf>
    <xf numFmtId="0" fontId="18" fillId="3" borderId="15" xfId="44" applyFont="1" applyFill="1" applyBorder="1" applyAlignment="1">
      <alignment horizontal="left" vertical="center"/>
    </xf>
    <xf numFmtId="0" fontId="18" fillId="3" borderId="12" xfId="44" applyFont="1" applyFill="1" applyBorder="1" applyAlignment="1">
      <alignment horizontal="left" vertical="center"/>
    </xf>
    <xf numFmtId="0" fontId="83" fillId="0" borderId="18" xfId="44" applyFont="1" applyBorder="1" applyAlignment="1">
      <alignment horizontal="left" vertical="center"/>
    </xf>
    <xf numFmtId="0" fontId="83" fillId="0" borderId="19" xfId="44" applyFont="1" applyBorder="1" applyAlignment="1">
      <alignment horizontal="left" vertical="center"/>
    </xf>
    <xf numFmtId="0" fontId="83" fillId="0" borderId="25" xfId="44" applyFont="1" applyFill="1" applyBorder="1" applyAlignment="1">
      <alignment horizontal="left" vertical="center"/>
    </xf>
    <xf numFmtId="0" fontId="83" fillId="0" borderId="90" xfId="44" applyFont="1" applyFill="1" applyBorder="1" applyAlignment="1">
      <alignment horizontal="left" vertical="center"/>
    </xf>
    <xf numFmtId="0" fontId="83" fillId="0" borderId="24" xfId="44" applyFont="1" applyFill="1" applyBorder="1" applyAlignment="1">
      <alignment horizontal="left" vertical="center" wrapText="1"/>
    </xf>
    <xf numFmtId="0" fontId="83" fillId="0" borderId="25" xfId="44" applyFont="1" applyFill="1" applyBorder="1" applyAlignment="1">
      <alignment horizontal="left" vertical="center" wrapText="1"/>
    </xf>
    <xf numFmtId="0" fontId="83" fillId="0" borderId="59" xfId="44" applyFont="1" applyFill="1" applyBorder="1" applyAlignment="1">
      <alignment horizontal="left" vertical="center" wrapText="1"/>
    </xf>
    <xf numFmtId="0" fontId="83" fillId="0" borderId="91" xfId="44" applyFont="1" applyFill="1" applyBorder="1" applyAlignment="1">
      <alignment horizontal="left" vertical="center" wrapText="1"/>
    </xf>
    <xf numFmtId="0" fontId="83" fillId="0" borderId="90" xfId="44" applyFont="1" applyFill="1" applyBorder="1" applyAlignment="1">
      <alignment horizontal="left" vertical="center" wrapText="1"/>
    </xf>
    <xf numFmtId="0" fontId="83" fillId="0" borderId="92" xfId="44" applyFont="1" applyBorder="1" applyAlignment="1">
      <alignment horizontal="left" vertical="center"/>
    </xf>
    <xf numFmtId="0" fontId="18" fillId="0" borderId="0" xfId="44" applyFont="1" applyAlignment="1">
      <alignment horizontal="center"/>
    </xf>
    <xf numFmtId="0" fontId="83" fillId="0" borderId="1" xfId="44" applyFont="1" applyBorder="1" applyAlignment="1">
      <alignment horizontal="center"/>
    </xf>
    <xf numFmtId="0" fontId="18" fillId="65" borderId="2" xfId="44" applyFont="1" applyFill="1" applyBorder="1" applyAlignment="1">
      <alignment horizontal="center" vertical="center" wrapText="1"/>
    </xf>
    <xf numFmtId="0" fontId="18" fillId="65" borderId="3" xfId="44" applyFont="1" applyFill="1" applyBorder="1" applyAlignment="1">
      <alignment horizontal="center" vertical="center" wrapText="1"/>
    </xf>
    <xf numFmtId="0" fontId="18" fillId="65" borderId="8" xfId="44" applyFont="1" applyFill="1" applyBorder="1" applyAlignment="1">
      <alignment horizontal="center" vertical="center" wrapText="1"/>
    </xf>
    <xf numFmtId="0" fontId="18" fillId="65" borderId="1" xfId="44" applyFont="1" applyFill="1" applyBorder="1" applyAlignment="1">
      <alignment horizontal="center" vertical="center" wrapText="1"/>
    </xf>
    <xf numFmtId="49" fontId="18" fillId="66" borderId="5" xfId="44" quotePrefix="1" applyNumberFormat="1" applyFont="1" applyFill="1" applyBorder="1" applyAlignment="1">
      <alignment horizontal="center"/>
    </xf>
    <xf numFmtId="49" fontId="18" fillId="66" borderId="6" xfId="44" applyNumberFormat="1" applyFont="1" applyFill="1" applyBorder="1" applyAlignment="1">
      <alignment horizontal="center"/>
    </xf>
    <xf numFmtId="49" fontId="18" fillId="66" borderId="7" xfId="44" applyNumberFormat="1" applyFont="1" applyFill="1" applyBorder="1" applyAlignment="1">
      <alignment horizontal="center"/>
    </xf>
    <xf numFmtId="0" fontId="13" fillId="0" borderId="0" xfId="31" applyFont="1" applyAlignment="1">
      <alignment horizontal="right"/>
    </xf>
    <xf numFmtId="0" fontId="20" fillId="0" borderId="0" xfId="31" applyFont="1" applyAlignment="1">
      <alignment horizontal="center" vertical="center"/>
    </xf>
    <xf numFmtId="0" fontId="85" fillId="0" borderId="48" xfId="31" applyFont="1" applyBorder="1" applyAlignment="1">
      <alignment horizontal="center" vertical="center" wrapText="1"/>
    </xf>
    <xf numFmtId="0" fontId="12" fillId="0" borderId="32" xfId="31" applyFont="1" applyBorder="1" applyAlignment="1">
      <alignment horizontal="center" vertical="center" wrapText="1"/>
    </xf>
    <xf numFmtId="0" fontId="13" fillId="0" borderId="48" xfId="31" applyFont="1" applyBorder="1" applyAlignment="1">
      <alignment horizontal="center" vertical="center" wrapText="1"/>
    </xf>
    <xf numFmtId="0" fontId="13" fillId="0" borderId="50" xfId="31" applyFont="1" applyBorder="1" applyAlignment="1">
      <alignment horizontal="center" vertical="center" wrapText="1"/>
    </xf>
    <xf numFmtId="0" fontId="13" fillId="0" borderId="43" xfId="31" applyFont="1" applyBorder="1" applyAlignment="1">
      <alignment horizontal="center" vertical="center" wrapText="1"/>
    </xf>
    <xf numFmtId="0" fontId="13" fillId="0" borderId="45" xfId="31" applyFont="1" applyBorder="1" applyAlignment="1">
      <alignment horizontal="center" vertical="center" wrapText="1"/>
    </xf>
    <xf numFmtId="0" fontId="13" fillId="0" borderId="49" xfId="31" applyFont="1" applyBorder="1" applyAlignment="1">
      <alignment horizontal="center" vertical="center" wrapText="1"/>
    </xf>
    <xf numFmtId="0" fontId="12" fillId="0" borderId="49" xfId="31" applyFont="1" applyBorder="1" applyAlignment="1">
      <alignment horizontal="center" wrapText="1"/>
    </xf>
    <xf numFmtId="0" fontId="12" fillId="0" borderId="50" xfId="31" applyFont="1" applyBorder="1" applyAlignment="1">
      <alignment horizontal="center" wrapText="1"/>
    </xf>
    <xf numFmtId="0" fontId="22" fillId="0" borderId="0" xfId="36" applyFont="1" applyFill="1" applyAlignment="1">
      <alignment horizontal="right" vertical="center" wrapText="1"/>
    </xf>
    <xf numFmtId="169" fontId="82" fillId="0" borderId="0" xfId="37" applyNumberFormat="1" applyFont="1" applyFill="1" applyBorder="1" applyAlignment="1">
      <alignment horizontal="center" wrapText="1"/>
    </xf>
    <xf numFmtId="0" fontId="83" fillId="0" borderId="1" xfId="36" applyFont="1" applyFill="1" applyBorder="1" applyAlignment="1">
      <alignment horizontal="right" wrapText="1"/>
    </xf>
    <xf numFmtId="0" fontId="18" fillId="0" borderId="2" xfId="36" applyFont="1" applyFill="1" applyBorder="1" applyAlignment="1">
      <alignment horizontal="center" vertical="center" wrapText="1"/>
    </xf>
    <xf numFmtId="0" fontId="18" fillId="0" borderId="54" xfId="36" applyFont="1" applyFill="1" applyBorder="1" applyAlignment="1">
      <alignment horizontal="center" vertical="center" wrapText="1"/>
    </xf>
    <xf numFmtId="0" fontId="18" fillId="0" borderId="55" xfId="36" applyFont="1" applyFill="1" applyBorder="1" applyAlignment="1">
      <alignment horizontal="center" vertical="center" wrapText="1"/>
    </xf>
    <xf numFmtId="0" fontId="18" fillId="0" borderId="57" xfId="36" applyFont="1" applyFill="1" applyBorder="1" applyAlignment="1">
      <alignment horizontal="center" vertical="center" wrapText="1"/>
    </xf>
    <xf numFmtId="0" fontId="18" fillId="0" borderId="3" xfId="36" applyFont="1" applyFill="1" applyBorder="1" applyAlignment="1">
      <alignment horizontal="center" vertical="center" wrapText="1"/>
    </xf>
    <xf numFmtId="0" fontId="18" fillId="0" borderId="48" xfId="36" applyFont="1" applyFill="1" applyBorder="1" applyAlignment="1">
      <alignment horizontal="center" vertical="center" wrapText="1"/>
    </xf>
    <xf numFmtId="0" fontId="18" fillId="0" borderId="49" xfId="36" applyFont="1" applyFill="1" applyBorder="1" applyAlignment="1">
      <alignment horizontal="center" vertical="center" wrapText="1"/>
    </xf>
    <xf numFmtId="0" fontId="18" fillId="0" borderId="50" xfId="36" applyFont="1" applyFill="1" applyBorder="1" applyAlignment="1">
      <alignment horizontal="center" vertical="center" wrapText="1"/>
    </xf>
    <xf numFmtId="0" fontId="18" fillId="0" borderId="4" xfId="36" applyFont="1" applyFill="1" applyBorder="1" applyAlignment="1">
      <alignment horizontal="center" vertical="center" wrapText="1"/>
    </xf>
    <xf numFmtId="3" fontId="18" fillId="0" borderId="2" xfId="38" applyNumberFormat="1" applyFont="1" applyFill="1" applyBorder="1" applyAlignment="1">
      <alignment horizontal="center" wrapText="1"/>
    </xf>
    <xf numFmtId="3" fontId="18" fillId="0" borderId="3" xfId="38" applyNumberFormat="1" applyFont="1" applyFill="1" applyBorder="1" applyAlignment="1">
      <alignment horizontal="center" wrapText="1"/>
    </xf>
    <xf numFmtId="3" fontId="18" fillId="0" borderId="4" xfId="38" applyNumberFormat="1" applyFont="1" applyFill="1" applyBorder="1" applyAlignment="1">
      <alignment horizontal="center" wrapText="1"/>
    </xf>
    <xf numFmtId="3" fontId="18" fillId="0" borderId="54" xfId="38" applyNumberFormat="1" applyFont="1" applyFill="1" applyBorder="1" applyAlignment="1">
      <alignment horizontal="center" wrapText="1"/>
    </xf>
    <xf numFmtId="3" fontId="18" fillId="0" borderId="0" xfId="38" applyNumberFormat="1" applyFont="1" applyFill="1" applyBorder="1" applyAlignment="1">
      <alignment horizontal="center" wrapText="1"/>
    </xf>
    <xf numFmtId="3" fontId="18" fillId="0" borderId="37" xfId="38" applyNumberFormat="1" applyFont="1" applyFill="1" applyBorder="1" applyAlignment="1">
      <alignment horizontal="center" wrapText="1"/>
    </xf>
    <xf numFmtId="3" fontId="18" fillId="0" borderId="8" xfId="38" applyNumberFormat="1" applyFont="1" applyFill="1" applyBorder="1" applyAlignment="1">
      <alignment horizontal="center" wrapText="1"/>
    </xf>
    <xf numFmtId="3" fontId="18" fillId="0" borderId="1" xfId="38" applyNumberFormat="1" applyFont="1" applyFill="1" applyBorder="1" applyAlignment="1">
      <alignment horizontal="center" wrapText="1"/>
    </xf>
    <xf numFmtId="3" fontId="18" fillId="0" borderId="9" xfId="38" applyNumberFormat="1" applyFont="1" applyFill="1" applyBorder="1" applyAlignment="1">
      <alignment horizontal="center" wrapText="1"/>
    </xf>
    <xf numFmtId="49" fontId="18" fillId="0" borderId="55" xfId="36" applyNumberFormat="1" applyFont="1" applyFill="1" applyBorder="1" applyAlignment="1">
      <alignment horizontal="center" vertical="center" textRotation="90" wrapText="1"/>
    </xf>
    <xf numFmtId="49" fontId="18" fillId="0" borderId="38" xfId="36" applyNumberFormat="1" applyFont="1" applyFill="1" applyBorder="1" applyAlignment="1">
      <alignment horizontal="center" vertical="center" textRotation="90" wrapText="1"/>
    </xf>
    <xf numFmtId="49" fontId="18" fillId="0" borderId="57" xfId="36" applyNumberFormat="1" applyFont="1" applyFill="1" applyBorder="1" applyAlignment="1">
      <alignment horizontal="center" vertical="center" textRotation="90" wrapText="1"/>
    </xf>
    <xf numFmtId="0" fontId="18" fillId="0" borderId="55" xfId="36" applyFont="1" applyFill="1" applyBorder="1" applyAlignment="1">
      <alignment horizontal="center" vertical="center" textRotation="90" wrapText="1"/>
    </xf>
    <xf numFmtId="0" fontId="18" fillId="0" borderId="38" xfId="36" applyFont="1" applyFill="1" applyBorder="1" applyAlignment="1">
      <alignment horizontal="center" vertical="center" textRotation="90" wrapText="1"/>
    </xf>
    <xf numFmtId="0" fontId="18" fillId="0" borderId="57" xfId="36" applyFont="1" applyFill="1" applyBorder="1" applyAlignment="1">
      <alignment horizontal="center" vertical="center" textRotation="90" wrapText="1"/>
    </xf>
    <xf numFmtId="49" fontId="13" fillId="0" borderId="55" xfId="38" applyNumberFormat="1" applyFont="1" applyFill="1" applyBorder="1" applyAlignment="1">
      <alignment horizontal="center" vertical="center" textRotation="90" wrapText="1"/>
    </xf>
    <xf numFmtId="49" fontId="13" fillId="0" borderId="38" xfId="38" applyNumberFormat="1" applyFont="1" applyFill="1" applyBorder="1" applyAlignment="1">
      <alignment horizontal="center" vertical="center" textRotation="90" wrapText="1"/>
    </xf>
    <xf numFmtId="49" fontId="13" fillId="0" borderId="57" xfId="38" applyNumberFormat="1" applyFont="1" applyFill="1" applyBorder="1" applyAlignment="1">
      <alignment horizontal="center" vertical="center" textRotation="90" wrapText="1"/>
    </xf>
    <xf numFmtId="181" fontId="23" fillId="0" borderId="0" xfId="38" applyNumberFormat="1" applyFont="1" applyFill="1" applyAlignment="1">
      <alignment horizontal="right" vertical="center" wrapText="1"/>
    </xf>
    <xf numFmtId="181" fontId="13" fillId="0" borderId="0" xfId="38" applyNumberFormat="1" applyFont="1" applyFill="1" applyBorder="1" applyAlignment="1">
      <alignment horizontal="center" wrapText="1"/>
    </xf>
    <xf numFmtId="181" fontId="12" fillId="0" borderId="1" xfId="38" applyNumberFormat="1" applyFont="1" applyFill="1" applyBorder="1" applyAlignment="1">
      <alignment horizontal="right" wrapText="1"/>
    </xf>
    <xf numFmtId="181" fontId="13" fillId="3" borderId="2" xfId="38" applyNumberFormat="1" applyFont="1" applyFill="1" applyBorder="1" applyAlignment="1">
      <alignment horizontal="center" vertical="center" wrapText="1"/>
    </xf>
    <xf numFmtId="181" fontId="13" fillId="3" borderId="54" xfId="38" applyNumberFormat="1" applyFont="1" applyFill="1" applyBorder="1" applyAlignment="1">
      <alignment horizontal="center" vertical="center" wrapText="1"/>
    </xf>
    <xf numFmtId="181" fontId="13" fillId="3" borderId="55" xfId="38" applyNumberFormat="1" applyFont="1" applyFill="1" applyBorder="1" applyAlignment="1">
      <alignment horizontal="center" vertical="center" wrapText="1"/>
    </xf>
    <xf numFmtId="181" fontId="13" fillId="3" borderId="38" xfId="38" applyNumberFormat="1" applyFont="1" applyFill="1" applyBorder="1" applyAlignment="1">
      <alignment horizontal="center" vertical="center" wrapText="1"/>
    </xf>
    <xf numFmtId="181" fontId="13" fillId="3" borderId="57" xfId="38" applyNumberFormat="1" applyFont="1" applyFill="1" applyBorder="1" applyAlignment="1">
      <alignment horizontal="center" vertical="center" wrapText="1"/>
    </xf>
    <xf numFmtId="181" fontId="13" fillId="3" borderId="8" xfId="38" applyNumberFormat="1" applyFont="1" applyFill="1" applyBorder="1" applyAlignment="1">
      <alignment horizontal="center" vertical="center" wrapText="1"/>
    </xf>
    <xf numFmtId="181" fontId="13" fillId="3" borderId="5" xfId="38" applyNumberFormat="1" applyFont="1" applyFill="1" applyBorder="1" applyAlignment="1">
      <alignment horizontal="center" vertical="center" wrapText="1"/>
    </xf>
    <xf numFmtId="181" fontId="13" fillId="3" borderId="6" xfId="38" applyNumberFormat="1" applyFont="1" applyFill="1" applyBorder="1" applyAlignment="1">
      <alignment horizontal="center" vertical="center" wrapText="1"/>
    </xf>
    <xf numFmtId="181" fontId="13" fillId="3" borderId="7" xfId="38" applyNumberFormat="1" applyFont="1" applyFill="1" applyBorder="1" applyAlignment="1">
      <alignment horizontal="center" vertical="center" wrapText="1"/>
    </xf>
    <xf numFmtId="181" fontId="13" fillId="3" borderId="3" xfId="38" applyNumberFormat="1" applyFont="1" applyFill="1" applyBorder="1" applyAlignment="1">
      <alignment horizontal="center" vertical="center" wrapText="1"/>
    </xf>
    <xf numFmtId="181" fontId="13" fillId="3" borderId="4" xfId="38" applyNumberFormat="1" applyFont="1" applyFill="1" applyBorder="1" applyAlignment="1">
      <alignment horizontal="center" vertical="center" wrapText="1"/>
    </xf>
    <xf numFmtId="181" fontId="13" fillId="3" borderId="48" xfId="38" applyNumberFormat="1" applyFont="1" applyFill="1" applyBorder="1" applyAlignment="1">
      <alignment horizontal="center" vertical="center" wrapText="1"/>
    </xf>
    <xf numFmtId="181" fontId="13" fillId="3" borderId="49" xfId="38" applyNumberFormat="1" applyFont="1" applyFill="1" applyBorder="1" applyAlignment="1">
      <alignment horizontal="center" vertical="center" wrapText="1"/>
    </xf>
    <xf numFmtId="181" fontId="13" fillId="3" borderId="50" xfId="38" applyNumberFormat="1" applyFont="1" applyFill="1" applyBorder="1" applyAlignment="1">
      <alignment horizontal="center" vertical="center" wrapText="1"/>
    </xf>
    <xf numFmtId="0" fontId="18" fillId="0" borderId="43" xfId="36" applyFont="1" applyFill="1" applyBorder="1" applyAlignment="1">
      <alignment horizontal="center" vertical="center" wrapText="1"/>
    </xf>
    <xf numFmtId="0" fontId="18" fillId="0" borderId="23" xfId="36" applyFont="1" applyFill="1" applyBorder="1" applyAlignment="1">
      <alignment horizontal="center" vertical="center" wrapText="1"/>
    </xf>
    <xf numFmtId="0" fontId="18" fillId="0" borderId="34" xfId="36" applyFont="1" applyFill="1" applyBorder="1" applyAlignment="1">
      <alignment horizontal="center" vertical="center" wrapText="1"/>
    </xf>
    <xf numFmtId="0" fontId="18" fillId="0" borderId="17" xfId="36" applyFont="1" applyFill="1" applyBorder="1" applyAlignment="1">
      <alignment horizontal="center" vertical="center" wrapText="1"/>
    </xf>
    <xf numFmtId="0" fontId="88" fillId="0" borderId="0" xfId="36" applyFont="1" applyBorder="1" applyAlignment="1">
      <alignment horizontal="center" wrapText="1"/>
    </xf>
    <xf numFmtId="0" fontId="18" fillId="0" borderId="45" xfId="36" applyFont="1" applyFill="1" applyBorder="1" applyAlignment="1">
      <alignment horizontal="center" vertical="center" wrapText="1"/>
    </xf>
    <xf numFmtId="0" fontId="18" fillId="0" borderId="58" xfId="36" applyFont="1" applyFill="1" applyBorder="1" applyAlignment="1">
      <alignment horizontal="center" vertical="center" wrapText="1"/>
    </xf>
    <xf numFmtId="49" fontId="18" fillId="0" borderId="43" xfId="36" applyNumberFormat="1" applyFont="1" applyFill="1" applyBorder="1" applyAlignment="1">
      <alignment horizontal="center" vertical="center" wrapText="1"/>
    </xf>
    <xf numFmtId="49" fontId="18" fillId="0" borderId="44" xfId="36" applyNumberFormat="1" applyFont="1" applyFill="1" applyBorder="1" applyAlignment="1">
      <alignment horizontal="center" vertical="center" wrapText="1"/>
    </xf>
    <xf numFmtId="49" fontId="18" fillId="0" borderId="45" xfId="36" applyNumberFormat="1" applyFont="1" applyFill="1" applyBorder="1" applyAlignment="1">
      <alignment horizontal="center" vertical="center" wrapText="1"/>
    </xf>
    <xf numFmtId="0" fontId="18" fillId="0" borderId="28" xfId="36" applyFont="1" applyFill="1" applyBorder="1" applyAlignment="1">
      <alignment horizontal="center" vertical="center" wrapText="1"/>
    </xf>
    <xf numFmtId="0" fontId="18" fillId="0" borderId="39" xfId="36" applyFont="1" applyFill="1" applyBorder="1" applyAlignment="1">
      <alignment horizontal="center" vertical="center" wrapText="1"/>
    </xf>
    <xf numFmtId="0" fontId="18" fillId="0" borderId="96" xfId="36" applyFont="1" applyFill="1" applyBorder="1" applyAlignment="1">
      <alignment horizontal="center" vertical="center" wrapText="1"/>
    </xf>
    <xf numFmtId="0" fontId="18" fillId="0" borderId="86" xfId="36" applyFont="1" applyFill="1" applyBorder="1" applyAlignment="1">
      <alignment horizontal="center" vertical="center" wrapText="1"/>
    </xf>
    <xf numFmtId="0" fontId="82" fillId="0" borderId="0" xfId="36" applyFont="1" applyAlignment="1">
      <alignment horizontal="center" wrapText="1"/>
    </xf>
    <xf numFmtId="0" fontId="18" fillId="0" borderId="8" xfId="36" applyFont="1" applyFill="1" applyBorder="1" applyAlignment="1">
      <alignment horizontal="center" vertical="center" wrapText="1"/>
    </xf>
    <xf numFmtId="0" fontId="18" fillId="0" borderId="9" xfId="36" applyFont="1" applyFill="1" applyBorder="1" applyAlignment="1">
      <alignment horizontal="center" vertical="center" wrapText="1"/>
    </xf>
    <xf numFmtId="14" fontId="18" fillId="0" borderId="48" xfId="36" applyNumberFormat="1" applyFont="1" applyFill="1" applyBorder="1" applyAlignment="1">
      <alignment horizontal="center" vertical="center"/>
    </xf>
    <xf numFmtId="14" fontId="18" fillId="0" borderId="49" xfId="36" applyNumberFormat="1" applyFont="1" applyFill="1" applyBorder="1" applyAlignment="1">
      <alignment horizontal="center" vertical="center"/>
    </xf>
    <xf numFmtId="14" fontId="18" fillId="0" borderId="50" xfId="36" applyNumberFormat="1" applyFont="1" applyFill="1" applyBorder="1" applyAlignment="1">
      <alignment horizontal="center" vertical="center"/>
    </xf>
    <xf numFmtId="49" fontId="18" fillId="0" borderId="5" xfId="36" applyNumberFormat="1" applyFont="1" applyFill="1" applyBorder="1" applyAlignment="1">
      <alignment horizontal="center" vertical="center" wrapText="1"/>
    </xf>
    <xf numFmtId="49" fontId="18" fillId="0" borderId="6" xfId="36" applyNumberFormat="1" applyFont="1" applyFill="1" applyBorder="1" applyAlignment="1">
      <alignment horizontal="center" vertical="center" wrapText="1"/>
    </xf>
    <xf numFmtId="49" fontId="18" fillId="0" borderId="7" xfId="36" applyNumberFormat="1" applyFont="1" applyFill="1" applyBorder="1" applyAlignment="1">
      <alignment horizontal="center" vertical="center" wrapText="1"/>
    </xf>
    <xf numFmtId="0" fontId="24" fillId="0" borderId="3" xfId="36" applyFont="1" applyBorder="1" applyAlignment="1">
      <alignment horizontal="left" vertical="center" wrapText="1"/>
    </xf>
    <xf numFmtId="0" fontId="25" fillId="0" borderId="0" xfId="36" applyFont="1" applyAlignment="1">
      <alignment horizontal="center"/>
    </xf>
    <xf numFmtId="0" fontId="22" fillId="0" borderId="55" xfId="36" applyFont="1" applyBorder="1" applyAlignment="1">
      <alignment horizontal="center" vertical="center" wrapText="1"/>
    </xf>
    <xf numFmtId="0" fontId="22" fillId="0" borderId="38" xfId="36" applyFont="1" applyBorder="1" applyAlignment="1">
      <alignment horizontal="center" vertical="center" wrapText="1"/>
    </xf>
    <xf numFmtId="0" fontId="22" fillId="0" borderId="57" xfId="36" applyFont="1" applyBorder="1" applyAlignment="1">
      <alignment horizontal="center" vertical="center" wrapText="1"/>
    </xf>
    <xf numFmtId="0" fontId="22" fillId="0" borderId="2" xfId="36" applyFont="1" applyBorder="1" applyAlignment="1">
      <alignment horizontal="left" wrapText="1"/>
    </xf>
    <xf numFmtId="0" fontId="22" fillId="0" borderId="4" xfId="36" applyFont="1" applyBorder="1" applyAlignment="1">
      <alignment horizontal="left" wrapText="1"/>
    </xf>
    <xf numFmtId="0" fontId="22" fillId="0" borderId="2" xfId="36" applyFont="1" applyBorder="1" applyAlignment="1">
      <alignment horizontal="left" vertical="center" wrapText="1"/>
    </xf>
    <xf numFmtId="0" fontId="22" fillId="0" borderId="4" xfId="36" applyFont="1" applyBorder="1" applyAlignment="1">
      <alignment horizontal="left" vertical="center" wrapText="1"/>
    </xf>
    <xf numFmtId="0" fontId="22" fillId="0" borderId="5" xfId="36" applyFont="1" applyBorder="1" applyAlignment="1">
      <alignment horizontal="left" vertical="center" wrapText="1"/>
    </xf>
    <xf numFmtId="0" fontId="22" fillId="0" borderId="7" xfId="36" applyFont="1" applyBorder="1" applyAlignment="1">
      <alignment horizontal="left" vertical="center" wrapText="1"/>
    </xf>
    <xf numFmtId="0" fontId="18" fillId="0" borderId="50" xfId="39" applyFont="1" applyBorder="1" applyAlignment="1">
      <alignment horizontal="center" vertical="center" wrapText="1"/>
    </xf>
    <xf numFmtId="0" fontId="18" fillId="0" borderId="22" xfId="39" applyFont="1" applyBorder="1" applyAlignment="1">
      <alignment horizontal="center" vertical="center" wrapText="1"/>
    </xf>
    <xf numFmtId="0" fontId="18" fillId="0" borderId="33" xfId="39" applyFont="1" applyBorder="1" applyAlignment="1">
      <alignment horizontal="center" vertical="center" wrapText="1"/>
    </xf>
    <xf numFmtId="0" fontId="13" fillId="0" borderId="0" xfId="39" applyFont="1" applyAlignment="1">
      <alignment horizontal="right"/>
    </xf>
    <xf numFmtId="0" fontId="13" fillId="0" borderId="3" xfId="39" applyFont="1" applyBorder="1" applyAlignment="1">
      <alignment horizontal="center" vertical="center" wrapText="1"/>
    </xf>
    <xf numFmtId="0" fontId="13" fillId="0" borderId="4" xfId="39" applyFont="1" applyBorder="1" applyAlignment="1">
      <alignment horizontal="center" vertical="center" wrapText="1"/>
    </xf>
    <xf numFmtId="0" fontId="13" fillId="0" borderId="1" xfId="39" applyFont="1" applyBorder="1" applyAlignment="1">
      <alignment horizontal="center" vertical="center" wrapText="1"/>
    </xf>
    <xf numFmtId="0" fontId="13" fillId="0" borderId="9" xfId="39" applyFont="1" applyBorder="1" applyAlignment="1">
      <alignment horizontal="center" vertical="center" wrapText="1"/>
    </xf>
    <xf numFmtId="0" fontId="18" fillId="0" borderId="0" xfId="39" applyFont="1" applyAlignment="1">
      <alignment horizontal="center" wrapText="1"/>
    </xf>
    <xf numFmtId="0" fontId="13" fillId="0" borderId="5" xfId="39" applyFont="1" applyBorder="1" applyAlignment="1">
      <alignment horizontal="center" vertical="center" wrapText="1"/>
    </xf>
    <xf numFmtId="0" fontId="13" fillId="0" borderId="6" xfId="39" applyFont="1" applyBorder="1" applyAlignment="1">
      <alignment horizontal="center" vertical="center" wrapText="1"/>
    </xf>
    <xf numFmtId="0" fontId="13" fillId="0" borderId="7" xfId="39" applyFont="1" applyBorder="1" applyAlignment="1">
      <alignment horizontal="center" vertical="center" wrapText="1"/>
    </xf>
    <xf numFmtId="0" fontId="18" fillId="0" borderId="100" xfId="39" applyFont="1" applyBorder="1" applyAlignment="1">
      <alignment horizontal="center" vertical="center" wrapText="1"/>
    </xf>
    <xf numFmtId="0" fontId="18" fillId="0" borderId="4" xfId="39" applyFont="1" applyBorder="1" applyAlignment="1">
      <alignment horizontal="center" vertical="center" wrapText="1"/>
    </xf>
    <xf numFmtId="0" fontId="18" fillId="0" borderId="37" xfId="39" applyFont="1" applyBorder="1" applyAlignment="1">
      <alignment horizontal="center" vertical="center" wrapText="1"/>
    </xf>
    <xf numFmtId="0" fontId="18" fillId="0" borderId="9" xfId="39" applyFont="1" applyBorder="1" applyAlignment="1">
      <alignment horizontal="center" vertical="center" wrapText="1"/>
    </xf>
    <xf numFmtId="49" fontId="18" fillId="0" borderId="55" xfId="39" applyNumberFormat="1" applyFont="1" applyBorder="1" applyAlignment="1">
      <alignment horizontal="center" vertical="center" textRotation="90" wrapText="1"/>
    </xf>
    <xf numFmtId="49" fontId="18" fillId="0" borderId="38" xfId="39" applyNumberFormat="1" applyFont="1" applyBorder="1" applyAlignment="1">
      <alignment horizontal="center" vertical="center" textRotation="90" wrapText="1"/>
    </xf>
    <xf numFmtId="49" fontId="18" fillId="0" borderId="57" xfId="39" applyNumberFormat="1" applyFont="1" applyBorder="1" applyAlignment="1">
      <alignment horizontal="center" vertical="center" textRotation="90" wrapText="1"/>
    </xf>
    <xf numFmtId="49" fontId="18" fillId="0" borderId="20" xfId="39" applyNumberFormat="1" applyFont="1" applyBorder="1" applyAlignment="1">
      <alignment horizontal="center" vertical="center" textRotation="90" wrapText="1"/>
    </xf>
    <xf numFmtId="49" fontId="18" fillId="0" borderId="26" xfId="39" applyNumberFormat="1" applyFont="1" applyBorder="1" applyAlignment="1">
      <alignment horizontal="center" vertical="center" textRotation="90" wrapText="1"/>
    </xf>
    <xf numFmtId="49" fontId="18" fillId="0" borderId="51" xfId="39" applyNumberFormat="1" applyFont="1" applyBorder="1" applyAlignment="1">
      <alignment horizontal="center" vertical="center" textRotation="90" wrapText="1"/>
    </xf>
    <xf numFmtId="0" fontId="22" fillId="0" borderId="0" xfId="39" applyFont="1" applyFill="1" applyAlignment="1">
      <alignment horizontal="right" vertical="center" wrapText="1"/>
    </xf>
    <xf numFmtId="0" fontId="83" fillId="0" borderId="1" xfId="39" applyFont="1" applyFill="1" applyBorder="1" applyAlignment="1">
      <alignment horizontal="right" wrapText="1"/>
    </xf>
    <xf numFmtId="0" fontId="18" fillId="3" borderId="55" xfId="39" applyFont="1" applyFill="1" applyBorder="1" applyAlignment="1">
      <alignment horizontal="center" vertical="center" wrapText="1"/>
    </xf>
    <xf numFmtId="0" fontId="18" fillId="3" borderId="57" xfId="39" applyFont="1" applyFill="1" applyBorder="1" applyAlignment="1">
      <alignment horizontal="center" vertical="center" wrapText="1"/>
    </xf>
    <xf numFmtId="0" fontId="18" fillId="3" borderId="48" xfId="39" applyFont="1" applyFill="1" applyBorder="1" applyAlignment="1">
      <alignment horizontal="center" vertical="center" wrapText="1"/>
    </xf>
    <xf numFmtId="0" fontId="18" fillId="3" borderId="49" xfId="39" applyFont="1" applyFill="1" applyBorder="1" applyAlignment="1">
      <alignment horizontal="center" vertical="center" wrapText="1"/>
    </xf>
    <xf numFmtId="0" fontId="18" fillId="3" borderId="50" xfId="39" applyFont="1" applyFill="1" applyBorder="1" applyAlignment="1">
      <alignment horizontal="center" vertical="center" wrapText="1"/>
    </xf>
    <xf numFmtId="0" fontId="18" fillId="2" borderId="48" xfId="39" applyFont="1" applyFill="1" applyBorder="1" applyAlignment="1">
      <alignment horizontal="center" vertical="center" wrapText="1"/>
    </xf>
    <xf numFmtId="0" fontId="18" fillId="2" borderId="49" xfId="39" applyFont="1" applyFill="1" applyBorder="1" applyAlignment="1">
      <alignment horizontal="center" vertical="center" wrapText="1"/>
    </xf>
    <xf numFmtId="0" fontId="18" fillId="2" borderId="50" xfId="39" applyFont="1" applyFill="1" applyBorder="1" applyAlignment="1">
      <alignment horizontal="center" vertical="center" wrapText="1"/>
    </xf>
    <xf numFmtId="0" fontId="92" fillId="0" borderId="0" xfId="39" applyFont="1" applyAlignment="1">
      <alignment horizontal="right" wrapText="1"/>
    </xf>
    <xf numFmtId="0" fontId="83" fillId="0" borderId="0" xfId="39" applyFont="1" applyAlignment="1">
      <alignment horizontal="right"/>
    </xf>
    <xf numFmtId="0" fontId="83" fillId="0" borderId="0" xfId="39" applyFont="1" applyFill="1" applyBorder="1" applyAlignment="1">
      <alignment horizontal="right" wrapText="1"/>
    </xf>
    <xf numFmtId="49" fontId="18" fillId="0" borderId="55" xfId="39" applyNumberFormat="1" applyFont="1" applyBorder="1" applyAlignment="1">
      <alignment horizontal="center" vertical="center" textRotation="90"/>
    </xf>
    <xf numFmtId="49" fontId="18" fillId="0" borderId="38" xfId="39" applyNumberFormat="1" applyFont="1" applyBorder="1" applyAlignment="1">
      <alignment horizontal="center" vertical="center" textRotation="90"/>
    </xf>
    <xf numFmtId="49" fontId="18" fillId="0" borderId="57" xfId="39" applyNumberFormat="1" applyFont="1" applyBorder="1" applyAlignment="1">
      <alignment horizontal="center" vertical="center" textRotation="90"/>
    </xf>
    <xf numFmtId="0" fontId="18" fillId="3" borderId="5" xfId="39" applyFont="1" applyFill="1" applyBorder="1" applyAlignment="1">
      <alignment horizontal="center" vertical="center" wrapText="1"/>
    </xf>
    <xf numFmtId="0" fontId="18" fillId="3" borderId="6" xfId="39" applyFont="1" applyFill="1" applyBorder="1" applyAlignment="1">
      <alignment horizontal="center" vertical="center" wrapText="1"/>
    </xf>
    <xf numFmtId="0" fontId="18" fillId="3" borderId="7" xfId="39" applyFont="1" applyFill="1" applyBorder="1" applyAlignment="1">
      <alignment horizontal="center" vertical="center" wrapText="1"/>
    </xf>
    <xf numFmtId="0" fontId="18" fillId="3" borderId="2" xfId="39" applyFont="1" applyFill="1" applyBorder="1" applyAlignment="1">
      <alignment horizontal="center" vertical="center" wrapText="1"/>
    </xf>
    <xf numFmtId="0" fontId="18" fillId="3" borderId="3" xfId="39" applyFont="1" applyFill="1" applyBorder="1" applyAlignment="1">
      <alignment horizontal="center" vertical="center" wrapText="1"/>
    </xf>
    <xf numFmtId="0" fontId="18" fillId="3" borderId="4" xfId="39" applyFont="1" applyFill="1" applyBorder="1" applyAlignment="1">
      <alignment horizontal="center" vertical="center" wrapText="1"/>
    </xf>
    <xf numFmtId="0" fontId="18" fillId="3" borderId="38" xfId="39" applyFont="1" applyFill="1" applyBorder="1" applyAlignment="1">
      <alignment horizontal="center" vertical="center" wrapText="1"/>
    </xf>
    <xf numFmtId="0" fontId="18" fillId="3" borderId="54" xfId="39" applyFont="1" applyFill="1" applyBorder="1" applyAlignment="1">
      <alignment horizontal="center" vertical="center" wrapText="1"/>
    </xf>
    <xf numFmtId="0" fontId="18" fillId="0" borderId="39" xfId="39" applyFont="1" applyBorder="1" applyAlignment="1">
      <alignment horizontal="center" vertical="center" wrapText="1"/>
    </xf>
    <xf numFmtId="0" fontId="18" fillId="0" borderId="96" xfId="39" applyFont="1" applyBorder="1" applyAlignment="1">
      <alignment horizontal="center" vertical="center" wrapText="1"/>
    </xf>
    <xf numFmtId="0" fontId="18" fillId="0" borderId="86" xfId="39" applyFont="1" applyBorder="1" applyAlignment="1">
      <alignment horizontal="center" vertical="center" wrapText="1"/>
    </xf>
    <xf numFmtId="0" fontId="18" fillId="0" borderId="43" xfId="39" applyFont="1" applyBorder="1" applyAlignment="1">
      <alignment horizontal="center" vertical="center" wrapText="1"/>
    </xf>
    <xf numFmtId="0" fontId="18" fillId="0" borderId="45" xfId="39" applyFont="1" applyBorder="1" applyAlignment="1">
      <alignment horizontal="center" vertical="center" wrapText="1"/>
    </xf>
    <xf numFmtId="0" fontId="18" fillId="0" borderId="34" xfId="39" applyFont="1" applyBorder="1" applyAlignment="1">
      <alignment horizontal="center" vertical="center" wrapText="1"/>
    </xf>
    <xf numFmtId="0" fontId="18" fillId="0" borderId="58" xfId="39" applyFont="1" applyBorder="1" applyAlignment="1">
      <alignment horizontal="center" vertical="center" wrapText="1"/>
    </xf>
    <xf numFmtId="49" fontId="18" fillId="0" borderId="5" xfId="39" applyNumberFormat="1" applyFont="1" applyBorder="1" applyAlignment="1">
      <alignment horizontal="center" vertical="center"/>
    </xf>
    <xf numFmtId="49" fontId="18" fillId="0" borderId="6" xfId="39" applyNumberFormat="1" applyFont="1" applyBorder="1" applyAlignment="1">
      <alignment horizontal="center" vertical="center"/>
    </xf>
    <xf numFmtId="49" fontId="18" fillId="0" borderId="7" xfId="39" applyNumberFormat="1" applyFont="1" applyBorder="1" applyAlignment="1">
      <alignment horizontal="center" vertical="center"/>
    </xf>
    <xf numFmtId="0" fontId="90" fillId="0" borderId="39" xfId="39" applyFont="1" applyBorder="1" applyAlignment="1">
      <alignment horizontal="center" vertical="center" wrapText="1"/>
    </xf>
    <xf numFmtId="0" fontId="90" fillId="0" borderId="96" xfId="39" applyFont="1" applyBorder="1" applyAlignment="1">
      <alignment horizontal="center" vertical="center" wrapText="1"/>
    </xf>
    <xf numFmtId="0" fontId="90" fillId="0" borderId="86" xfId="39" applyFont="1" applyBorder="1" applyAlignment="1">
      <alignment horizontal="center" vertical="center" wrapText="1"/>
    </xf>
    <xf numFmtId="0" fontId="92" fillId="0" borderId="0" xfId="39" applyFont="1" applyAlignment="1">
      <alignment horizontal="right"/>
    </xf>
    <xf numFmtId="0" fontId="18" fillId="0" borderId="0" xfId="39" applyFont="1" applyBorder="1" applyAlignment="1">
      <alignment horizontal="center" vertical="center"/>
    </xf>
    <xf numFmtId="0" fontId="90" fillId="0" borderId="2" xfId="39" applyFont="1" applyBorder="1" applyAlignment="1">
      <alignment horizontal="center" vertical="center" wrapText="1"/>
    </xf>
    <xf numFmtId="0" fontId="90" fillId="0" borderId="4" xfId="39" applyFont="1" applyBorder="1" applyAlignment="1">
      <alignment horizontal="center" vertical="center" wrapText="1"/>
    </xf>
    <xf numFmtId="0" fontId="90" fillId="0" borderId="8" xfId="39" applyFont="1" applyBorder="1" applyAlignment="1">
      <alignment horizontal="center" vertical="center" wrapText="1"/>
    </xf>
    <xf numFmtId="0" fontId="90" fillId="0" borderId="9" xfId="39" applyFont="1" applyBorder="1" applyAlignment="1">
      <alignment horizontal="center" vertical="center" wrapText="1"/>
    </xf>
    <xf numFmtId="49" fontId="90" fillId="0" borderId="5" xfId="39" applyNumberFormat="1" applyFont="1" applyBorder="1" applyAlignment="1">
      <alignment horizontal="center" vertical="center"/>
    </xf>
    <xf numFmtId="49" fontId="90" fillId="0" borderId="6" xfId="39" applyNumberFormat="1" applyFont="1" applyBorder="1" applyAlignment="1">
      <alignment horizontal="center" vertical="center"/>
    </xf>
    <xf numFmtId="49" fontId="90" fillId="0" borderId="7" xfId="39" applyNumberFormat="1" applyFont="1" applyBorder="1" applyAlignment="1">
      <alignment horizontal="center" vertical="center"/>
    </xf>
    <xf numFmtId="0" fontId="18" fillId="0" borderId="17" xfId="39" applyFont="1" applyBorder="1" applyAlignment="1">
      <alignment horizontal="center" vertical="center" wrapText="1"/>
    </xf>
    <xf numFmtId="0" fontId="18" fillId="0" borderId="23" xfId="39" applyFont="1" applyBorder="1" applyAlignment="1">
      <alignment horizontal="center" vertical="center" wrapText="1"/>
    </xf>
    <xf numFmtId="0" fontId="13" fillId="0" borderId="2" xfId="39" applyFont="1" applyBorder="1" applyAlignment="1">
      <alignment horizontal="center" vertical="center" wrapText="1"/>
    </xf>
    <xf numFmtId="0" fontId="13" fillId="0" borderId="8" xfId="39" applyFont="1" applyBorder="1" applyAlignment="1">
      <alignment horizontal="center" vertical="center" wrapText="1"/>
    </xf>
    <xf numFmtId="0" fontId="18" fillId="0" borderId="0" xfId="39" applyFont="1" applyAlignment="1">
      <alignment horizontal="center" vertical="center" wrapText="1"/>
    </xf>
    <xf numFmtId="0" fontId="13" fillId="0" borderId="5" xfId="39" applyFont="1" applyBorder="1" applyAlignment="1">
      <alignment horizontal="center" vertical="center"/>
    </xf>
    <xf numFmtId="0" fontId="13" fillId="0" borderId="6" xfId="39" applyFont="1" applyBorder="1" applyAlignment="1">
      <alignment horizontal="center" vertical="center"/>
    </xf>
    <xf numFmtId="0" fontId="13" fillId="0" borderId="7" xfId="39" applyFont="1" applyBorder="1" applyAlignment="1">
      <alignment horizontal="center" vertical="center"/>
    </xf>
    <xf numFmtId="0" fontId="18" fillId="0" borderId="28" xfId="39" applyFont="1" applyBorder="1" applyAlignment="1">
      <alignment horizontal="center" vertical="center" wrapText="1"/>
    </xf>
    <xf numFmtId="0" fontId="13" fillId="0" borderId="0" xfId="1447" applyFont="1" applyAlignment="1">
      <alignment horizontal="right"/>
    </xf>
    <xf numFmtId="0" fontId="14" fillId="0" borderId="0" xfId="1447" applyFont="1" applyAlignment="1">
      <alignment horizontal="right"/>
    </xf>
    <xf numFmtId="0" fontId="25" fillId="0" borderId="0" xfId="51" applyFont="1" applyAlignment="1">
      <alignment horizontal="center"/>
    </xf>
    <xf numFmtId="0" fontId="16" fillId="0" borderId="1" xfId="49" applyFont="1" applyBorder="1" applyAlignment="1">
      <alignment horizontal="right"/>
    </xf>
    <xf numFmtId="0" fontId="13" fillId="67" borderId="55" xfId="51" applyFont="1" applyFill="1" applyBorder="1" applyAlignment="1">
      <alignment horizontal="center" vertical="center" wrapText="1"/>
    </xf>
    <xf numFmtId="0" fontId="12" fillId="0" borderId="38" xfId="51" applyFont="1" applyBorder="1"/>
    <xf numFmtId="0" fontId="12" fillId="0" borderId="57" xfId="51" applyFont="1" applyBorder="1"/>
    <xf numFmtId="0" fontId="14" fillId="67" borderId="2" xfId="51" applyFont="1" applyFill="1" applyBorder="1" applyAlignment="1">
      <alignment horizontal="center" vertical="center" wrapText="1"/>
    </xf>
    <xf numFmtId="0" fontId="14" fillId="67" borderId="3" xfId="51" applyFont="1" applyFill="1" applyBorder="1" applyAlignment="1">
      <alignment horizontal="center" vertical="center" wrapText="1"/>
    </xf>
    <xf numFmtId="0" fontId="14" fillId="67" borderId="4" xfId="51" applyFont="1" applyFill="1" applyBorder="1" applyAlignment="1">
      <alignment horizontal="center" vertical="center" wrapText="1"/>
    </xf>
    <xf numFmtId="0" fontId="14" fillId="67" borderId="8" xfId="51" applyFont="1" applyFill="1" applyBorder="1" applyAlignment="1">
      <alignment horizontal="center" vertical="center" wrapText="1"/>
    </xf>
    <xf numFmtId="0" fontId="14" fillId="67" borderId="1" xfId="51" applyFont="1" applyFill="1" applyBorder="1" applyAlignment="1">
      <alignment horizontal="center" vertical="center" wrapText="1"/>
    </xf>
    <xf numFmtId="0" fontId="14" fillId="67" borderId="9" xfId="51" applyFont="1" applyFill="1" applyBorder="1" applyAlignment="1">
      <alignment horizontal="center" vertical="center" wrapText="1"/>
    </xf>
    <xf numFmtId="0" fontId="13" fillId="67" borderId="3" xfId="51" applyFont="1" applyFill="1" applyBorder="1" applyAlignment="1">
      <alignment horizontal="center" vertical="center" wrapText="1"/>
    </xf>
    <xf numFmtId="0" fontId="13" fillId="67" borderId="4" xfId="51" applyFont="1" applyFill="1" applyBorder="1" applyAlignment="1">
      <alignment horizontal="center" vertical="center" wrapText="1"/>
    </xf>
    <xf numFmtId="0" fontId="13" fillId="67" borderId="1" xfId="51" applyFont="1" applyFill="1" applyBorder="1" applyAlignment="1">
      <alignment horizontal="center" vertical="center" wrapText="1"/>
    </xf>
    <xf numFmtId="0" fontId="13" fillId="67" borderId="9" xfId="51" applyFont="1" applyFill="1" applyBorder="1" applyAlignment="1">
      <alignment horizontal="center" vertical="center" wrapText="1"/>
    </xf>
    <xf numFmtId="0" fontId="25" fillId="0" borderId="0" xfId="32" applyFont="1" applyAlignment="1">
      <alignment horizontal="center" vertical="center" wrapText="1"/>
    </xf>
    <xf numFmtId="0" fontId="24" fillId="0" borderId="0" xfId="1447" applyFont="1" applyFill="1" applyBorder="1" applyAlignment="1">
      <alignment horizontal="right" vertical="center" wrapText="1" readingOrder="1"/>
    </xf>
    <xf numFmtId="0" fontId="13" fillId="0" borderId="0" xfId="1447" applyFont="1" applyAlignment="1">
      <alignment horizontal="right" vertical="center"/>
    </xf>
    <xf numFmtId="0" fontId="16" fillId="0" borderId="1" xfId="49" applyFont="1" applyBorder="1" applyAlignment="1">
      <alignment horizontal="right" vertical="center"/>
    </xf>
    <xf numFmtId="0" fontId="13" fillId="67" borderId="2" xfId="51" applyFont="1" applyFill="1" applyBorder="1" applyAlignment="1">
      <alignment horizontal="center" vertical="center" wrapText="1"/>
    </xf>
    <xf numFmtId="0" fontId="12" fillId="0" borderId="54" xfId="51" applyFont="1" applyBorder="1"/>
    <xf numFmtId="0" fontId="12" fillId="0" borderId="8" xfId="51" applyFont="1" applyBorder="1"/>
    <xf numFmtId="0" fontId="99" fillId="0" borderId="0" xfId="1447" applyFont="1" applyAlignment="1">
      <alignment horizontal="center" vertical="center" wrapText="1"/>
    </xf>
    <xf numFmtId="0" fontId="24" fillId="0" borderId="1" xfId="1447" applyFont="1" applyBorder="1" applyAlignment="1">
      <alignment horizontal="right" vertical="center" wrapText="1"/>
    </xf>
    <xf numFmtId="0" fontId="95" fillId="0" borderId="0" xfId="1447" applyFont="1" applyAlignment="1">
      <alignment horizontal="justify" vertical="center" wrapText="1"/>
    </xf>
    <xf numFmtId="0" fontId="13" fillId="68" borderId="48" xfId="32" applyFont="1" applyFill="1" applyBorder="1" applyAlignment="1">
      <alignment horizontal="center" vertical="center" wrapText="1"/>
    </xf>
    <xf numFmtId="0" fontId="13" fillId="68" borderId="49" xfId="32" applyFont="1" applyFill="1" applyBorder="1" applyAlignment="1">
      <alignment horizontal="center" vertical="center" wrapText="1"/>
    </xf>
    <xf numFmtId="0" fontId="13" fillId="68" borderId="50" xfId="32" applyFont="1" applyFill="1" applyBorder="1" applyAlignment="1">
      <alignment horizontal="center" vertical="center" wrapText="1"/>
    </xf>
    <xf numFmtId="0" fontId="23" fillId="0" borderId="23" xfId="32" applyFont="1" applyFill="1" applyBorder="1" applyAlignment="1">
      <alignment horizontal="center" vertical="center" wrapText="1"/>
    </xf>
    <xf numFmtId="0" fontId="14" fillId="0" borderId="24" xfId="32" applyFont="1" applyFill="1" applyBorder="1" applyAlignment="1">
      <alignment horizontal="center" vertical="center" wrapText="1"/>
    </xf>
    <xf numFmtId="0" fontId="13" fillId="0" borderId="24" xfId="32" applyFont="1" applyFill="1" applyBorder="1" applyAlignment="1">
      <alignment horizontal="center" vertical="center" wrapText="1"/>
    </xf>
    <xf numFmtId="0" fontId="13" fillId="0" borderId="46" xfId="32" applyFont="1" applyFill="1" applyBorder="1" applyAlignment="1">
      <alignment horizontal="center" vertical="center" wrapText="1"/>
    </xf>
    <xf numFmtId="0" fontId="14" fillId="0" borderId="24" xfId="32" applyFont="1" applyFill="1" applyBorder="1" applyAlignment="1">
      <alignment horizontal="center" vertical="center"/>
    </xf>
    <xf numFmtId="0" fontId="14" fillId="0" borderId="46" xfId="32" applyFont="1" applyFill="1" applyBorder="1" applyAlignment="1">
      <alignment horizontal="center" vertical="center"/>
    </xf>
    <xf numFmtId="0" fontId="25" fillId="0" borderId="0" xfId="32" applyFont="1" applyFill="1" applyAlignment="1">
      <alignment horizontal="center" vertical="center" wrapText="1"/>
    </xf>
    <xf numFmtId="0" fontId="95" fillId="0" borderId="0" xfId="1447" applyFont="1" applyBorder="1" applyAlignment="1">
      <alignment horizontal="justify" vertical="center" wrapText="1"/>
    </xf>
    <xf numFmtId="0" fontId="20" fillId="0" borderId="0" xfId="1447" applyFont="1" applyAlignment="1">
      <alignment horizontal="center"/>
    </xf>
    <xf numFmtId="0" fontId="14" fillId="0" borderId="0" xfId="1447" applyFont="1" applyAlignment="1">
      <alignment horizontal="center"/>
    </xf>
    <xf numFmtId="0" fontId="25" fillId="0" borderId="0" xfId="1447" applyFont="1" applyAlignment="1">
      <alignment horizontal="center"/>
    </xf>
    <xf numFmtId="0" fontId="13" fillId="67" borderId="55" xfId="32" applyFont="1" applyFill="1" applyBorder="1" applyAlignment="1">
      <alignment horizontal="center" vertical="center" wrapText="1"/>
    </xf>
    <xf numFmtId="0" fontId="13" fillId="67" borderId="57" xfId="32" applyFont="1" applyFill="1" applyBorder="1" applyAlignment="1">
      <alignment horizontal="center" vertical="center" wrapText="1"/>
    </xf>
    <xf numFmtId="0" fontId="96" fillId="67" borderId="5" xfId="1447" applyFont="1" applyFill="1" applyBorder="1" applyAlignment="1">
      <alignment horizontal="center" vertical="center"/>
    </xf>
    <xf numFmtId="0" fontId="96" fillId="67" borderId="6" xfId="1447" applyFont="1" applyFill="1" applyBorder="1" applyAlignment="1">
      <alignment horizontal="center" vertical="center"/>
    </xf>
    <xf numFmtId="0" fontId="96" fillId="67" borderId="7" xfId="1447" applyFont="1" applyFill="1" applyBorder="1" applyAlignment="1">
      <alignment horizontal="center" vertical="center"/>
    </xf>
    <xf numFmtId="0" fontId="13" fillId="0" borderId="0" xfId="1449" applyFont="1" applyAlignment="1">
      <alignment horizontal="right"/>
    </xf>
    <xf numFmtId="0" fontId="20" fillId="0" borderId="0" xfId="32" applyFont="1" applyFill="1" applyAlignment="1">
      <alignment horizontal="center"/>
    </xf>
    <xf numFmtId="14" fontId="13" fillId="67" borderId="3" xfId="32" applyNumberFormat="1" applyFont="1" applyFill="1" applyBorder="1" applyAlignment="1">
      <alignment horizontal="center" vertical="center" wrapText="1"/>
    </xf>
    <xf numFmtId="14" fontId="13" fillId="67" borderId="4" xfId="32" applyNumberFormat="1" applyFont="1" applyFill="1" applyBorder="1" applyAlignment="1">
      <alignment horizontal="center" vertical="center" wrapText="1"/>
    </xf>
    <xf numFmtId="14" fontId="13" fillId="67" borderId="6" xfId="32" applyNumberFormat="1" applyFont="1" applyFill="1" applyBorder="1" applyAlignment="1">
      <alignment horizontal="center" vertical="center" wrapText="1"/>
    </xf>
    <xf numFmtId="14" fontId="13" fillId="67" borderId="7" xfId="32" applyNumberFormat="1" applyFont="1" applyFill="1" applyBorder="1" applyAlignment="1">
      <alignment horizontal="center" vertical="center" wrapText="1"/>
    </xf>
    <xf numFmtId="0" fontId="12" fillId="0" borderId="2" xfId="32" applyFont="1" applyFill="1" applyBorder="1" applyAlignment="1">
      <alignment horizontal="center" vertical="center" wrapText="1"/>
    </xf>
    <xf numFmtId="0" fontId="12" fillId="0" borderId="54" xfId="32" applyFont="1" applyFill="1" applyBorder="1" applyAlignment="1">
      <alignment horizontal="center" vertical="center" wrapText="1"/>
    </xf>
    <xf numFmtId="0" fontId="12" fillId="0" borderId="8" xfId="32" applyFont="1" applyFill="1" applyBorder="1" applyAlignment="1">
      <alignment horizontal="center" vertical="center" wrapText="1"/>
    </xf>
    <xf numFmtId="0" fontId="12" fillId="0" borderId="0" xfId="1447" applyFont="1" applyBorder="1" applyAlignment="1">
      <alignment horizontal="justify" vertical="center" wrapText="1"/>
    </xf>
    <xf numFmtId="0" fontId="13" fillId="0" borderId="0" xfId="1510" applyFont="1" applyAlignment="1">
      <alignment horizontal="center"/>
    </xf>
    <xf numFmtId="0" fontId="20" fillId="0" borderId="0" xfId="32" applyFont="1" applyFill="1" applyAlignment="1">
      <alignment horizontal="center" vertical="center" wrapText="1"/>
    </xf>
    <xf numFmtId="0" fontId="12" fillId="0" borderId="55" xfId="32" applyFont="1" applyFill="1" applyBorder="1" applyAlignment="1">
      <alignment horizontal="center" vertical="center" wrapText="1"/>
    </xf>
    <xf numFmtId="0" fontId="12" fillId="0" borderId="38" xfId="32" applyFont="1" applyFill="1" applyBorder="1" applyAlignment="1">
      <alignment horizontal="center" vertical="center" wrapText="1"/>
    </xf>
    <xf numFmtId="0" fontId="12" fillId="0" borderId="57" xfId="32" applyFont="1" applyFill="1" applyBorder="1" applyAlignment="1">
      <alignment horizontal="center" vertical="center" wrapText="1"/>
    </xf>
    <xf numFmtId="0" fontId="24" fillId="0" borderId="0" xfId="1447" applyFont="1" applyAlignment="1">
      <alignment horizontal="justify" vertical="center" wrapText="1"/>
    </xf>
    <xf numFmtId="0" fontId="20" fillId="0" borderId="0" xfId="32" applyFont="1" applyFill="1" applyAlignment="1">
      <alignment horizontal="center" vertical="center"/>
    </xf>
    <xf numFmtId="0" fontId="20" fillId="0" borderId="0" xfId="873" applyFont="1" applyFill="1" applyAlignment="1">
      <alignment horizontal="center" vertical="center" wrapText="1"/>
    </xf>
    <xf numFmtId="0" fontId="13" fillId="67" borderId="43" xfId="32" applyFont="1" applyFill="1" applyBorder="1" applyAlignment="1">
      <alignment horizontal="center" vertical="center" textRotation="90" wrapText="1" readingOrder="1"/>
    </xf>
    <xf numFmtId="0" fontId="13" fillId="67" borderId="23" xfId="32" applyFont="1" applyFill="1" applyBorder="1" applyAlignment="1">
      <alignment horizontal="center" vertical="center" textRotation="90" wrapText="1" readingOrder="1"/>
    </xf>
    <xf numFmtId="0" fontId="13" fillId="67" borderId="34" xfId="32" applyFont="1" applyFill="1" applyBorder="1" applyAlignment="1">
      <alignment horizontal="center" vertical="center" textRotation="90" wrapText="1" readingOrder="1"/>
    </xf>
    <xf numFmtId="0" fontId="12" fillId="0" borderId="0" xfId="32" applyFont="1" applyFill="1" applyAlignment="1">
      <alignment horizontal="left" vertical="center" wrapText="1"/>
    </xf>
    <xf numFmtId="0" fontId="12" fillId="0" borderId="0" xfId="32" applyFont="1" applyFill="1" applyAlignment="1">
      <alignment horizontal="left" vertical="center"/>
    </xf>
    <xf numFmtId="0" fontId="16" fillId="0" borderId="3" xfId="32" applyFont="1" applyFill="1" applyBorder="1" applyAlignment="1">
      <alignment horizontal="justify" vertical="center" wrapText="1"/>
    </xf>
    <xf numFmtId="0" fontId="13" fillId="67" borderId="2" xfId="32" applyFont="1" applyFill="1" applyBorder="1" applyAlignment="1">
      <alignment horizontal="center" vertical="center" wrapText="1"/>
    </xf>
    <xf numFmtId="0" fontId="13" fillId="67" borderId="3" xfId="32" applyFont="1" applyFill="1" applyBorder="1" applyAlignment="1">
      <alignment horizontal="center" vertical="center" wrapText="1"/>
    </xf>
    <xf numFmtId="169" fontId="24" fillId="69" borderId="2" xfId="32" applyNumberFormat="1" applyFont="1" applyFill="1" applyBorder="1" applyAlignment="1">
      <alignment horizontal="center" vertical="center"/>
    </xf>
    <xf numFmtId="169" fontId="24" fillId="69" borderId="3" xfId="32" applyNumberFormat="1" applyFont="1" applyFill="1" applyBorder="1" applyAlignment="1">
      <alignment horizontal="center" vertical="center"/>
    </xf>
    <xf numFmtId="169" fontId="24" fillId="69" borderId="4" xfId="32" applyNumberFormat="1" applyFont="1" applyFill="1" applyBorder="1" applyAlignment="1">
      <alignment horizontal="center" vertical="center"/>
    </xf>
    <xf numFmtId="0" fontId="13" fillId="67" borderId="17" xfId="32" applyFont="1" applyFill="1" applyBorder="1" applyAlignment="1">
      <alignment horizontal="center" vertical="center" textRotation="90" wrapText="1" readingOrder="1"/>
    </xf>
    <xf numFmtId="0" fontId="13" fillId="67" borderId="28" xfId="32" applyFont="1" applyFill="1" applyBorder="1" applyAlignment="1">
      <alignment horizontal="center" vertical="center" textRotation="90" wrapText="1" readingOrder="1"/>
    </xf>
    <xf numFmtId="0" fontId="13" fillId="67" borderId="10" xfId="32" applyFont="1" applyFill="1" applyBorder="1" applyAlignment="1">
      <alignment horizontal="center" vertical="center" wrapText="1"/>
    </xf>
    <xf numFmtId="0" fontId="13" fillId="67" borderId="31" xfId="32" applyFont="1" applyFill="1" applyBorder="1" applyAlignment="1">
      <alignment horizontal="center" vertical="center" wrapText="1"/>
    </xf>
    <xf numFmtId="169" fontId="24" fillId="69" borderId="10" xfId="32" applyNumberFormat="1" applyFont="1" applyFill="1" applyBorder="1" applyAlignment="1">
      <alignment horizontal="center" vertical="center"/>
    </xf>
    <xf numFmtId="169" fontId="24" fillId="69" borderId="15" xfId="32" applyNumberFormat="1" applyFont="1" applyFill="1" applyBorder="1" applyAlignment="1">
      <alignment horizontal="center" vertical="center"/>
    </xf>
    <xf numFmtId="169" fontId="24" fillId="69" borderId="31" xfId="32" applyNumberFormat="1" applyFont="1" applyFill="1" applyBorder="1" applyAlignment="1">
      <alignment horizontal="center" vertical="center"/>
    </xf>
    <xf numFmtId="0" fontId="99" fillId="0" borderId="0" xfId="884" applyFont="1" applyAlignment="1">
      <alignment horizontal="center"/>
    </xf>
    <xf numFmtId="0" fontId="24" fillId="0" borderId="48" xfId="897" applyFont="1" applyFill="1" applyBorder="1" applyAlignment="1">
      <alignment horizontal="center" vertical="center" wrapText="1"/>
    </xf>
    <xf numFmtId="0" fontId="24" fillId="0" borderId="32" xfId="897" applyFont="1" applyFill="1" applyBorder="1" applyAlignment="1">
      <alignment horizontal="center" vertical="center" wrapText="1"/>
    </xf>
    <xf numFmtId="49" fontId="23" fillId="0" borderId="10" xfId="897" applyNumberFormat="1" applyFont="1" applyBorder="1" applyAlignment="1">
      <alignment horizontal="center" vertical="center" wrapText="1"/>
    </xf>
    <xf numFmtId="49" fontId="23" fillId="0" borderId="15" xfId="897" applyNumberFormat="1" applyFont="1" applyBorder="1" applyAlignment="1">
      <alignment horizontal="center" vertical="center" wrapText="1"/>
    </xf>
    <xf numFmtId="49" fontId="23" fillId="0" borderId="31" xfId="897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0" xfId="0" applyFont="1" applyBorder="1" applyAlignment="1">
      <alignment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50" xfId="0" applyFont="1" applyFill="1" applyBorder="1" applyAlignment="1">
      <alignment horizontal="center" vertical="center" wrapText="1"/>
    </xf>
    <xf numFmtId="166" fontId="13" fillId="0" borderId="59" xfId="636" applyFont="1" applyBorder="1" applyAlignment="1">
      <alignment vertical="center" wrapText="1"/>
    </xf>
    <xf numFmtId="166" fontId="13" fillId="0" borderId="33" xfId="636" applyFont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0" borderId="52" xfId="891" applyFont="1" applyBorder="1" applyAlignment="1">
      <alignment vertical="center" wrapText="1"/>
    </xf>
    <xf numFmtId="0" fontId="13" fillId="0" borderId="50" xfId="891" applyFont="1" applyBorder="1" applyAlignment="1">
      <alignment vertical="center" wrapText="1"/>
    </xf>
    <xf numFmtId="0" fontId="13" fillId="0" borderId="59" xfId="891" applyFont="1" applyBorder="1" applyAlignment="1">
      <alignment vertical="center" wrapText="1"/>
    </xf>
    <xf numFmtId="0" fontId="13" fillId="0" borderId="33" xfId="891" applyFont="1" applyBorder="1" applyAlignment="1">
      <alignment vertical="center" wrapText="1"/>
    </xf>
    <xf numFmtId="0" fontId="12" fillId="0" borderId="25" xfId="891" applyFont="1" applyBorder="1" applyAlignment="1">
      <alignment vertical="center" wrapText="1"/>
    </xf>
    <xf numFmtId="0" fontId="12" fillId="0" borderId="22" xfId="891" applyFont="1" applyBorder="1" applyAlignment="1">
      <alignment vertical="center" wrapText="1"/>
    </xf>
    <xf numFmtId="166" fontId="13" fillId="0" borderId="59" xfId="637" applyFont="1" applyBorder="1" applyAlignment="1">
      <alignment vertical="center" wrapText="1"/>
    </xf>
    <xf numFmtId="166" fontId="13" fillId="0" borderId="33" xfId="637" applyFont="1" applyBorder="1" applyAlignment="1">
      <alignment vertical="center" wrapText="1"/>
    </xf>
    <xf numFmtId="0" fontId="18" fillId="3" borderId="48" xfId="891" applyFont="1" applyFill="1" applyBorder="1" applyAlignment="1">
      <alignment horizontal="center" vertical="center" wrapText="1"/>
    </xf>
    <xf numFmtId="0" fontId="18" fillId="3" borderId="49" xfId="891" applyFont="1" applyFill="1" applyBorder="1" applyAlignment="1">
      <alignment horizontal="center" vertical="center" wrapText="1"/>
    </xf>
    <xf numFmtId="0" fontId="18" fillId="3" borderId="50" xfId="89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50" xfId="0" applyBorder="1"/>
    <xf numFmtId="0" fontId="20" fillId="0" borderId="0" xfId="891" applyFont="1" applyFill="1" applyAlignment="1">
      <alignment horizontal="center" vertical="center" wrapText="1"/>
    </xf>
    <xf numFmtId="0" fontId="13" fillId="0" borderId="1" xfId="891" applyFont="1" applyFill="1" applyBorder="1" applyAlignment="1">
      <alignment horizontal="right" vertical="center" wrapText="1"/>
    </xf>
    <xf numFmtId="0" fontId="13" fillId="3" borderId="39" xfId="891" applyFont="1" applyFill="1" applyBorder="1" applyAlignment="1">
      <alignment horizontal="center" vertical="center" wrapText="1"/>
    </xf>
    <xf numFmtId="0" fontId="13" fillId="3" borderId="86" xfId="891" applyFont="1" applyFill="1" applyBorder="1" applyAlignment="1">
      <alignment horizontal="center" vertical="center" wrapText="1"/>
    </xf>
    <xf numFmtId="0" fontId="13" fillId="3" borderId="40" xfId="891" applyFont="1" applyFill="1" applyBorder="1" applyAlignment="1">
      <alignment horizontal="center" vertical="center" wrapText="1"/>
    </xf>
    <xf numFmtId="0" fontId="13" fillId="3" borderId="41" xfId="891" applyFont="1" applyFill="1" applyBorder="1" applyAlignment="1">
      <alignment horizontal="center" vertical="center" wrapText="1"/>
    </xf>
    <xf numFmtId="0" fontId="13" fillId="3" borderId="14" xfId="891" applyFont="1" applyFill="1" applyBorder="1" applyAlignment="1">
      <alignment horizontal="center" vertical="center" wrapText="1"/>
    </xf>
    <xf numFmtId="0" fontId="13" fillId="3" borderId="89" xfId="891" applyFont="1" applyFill="1" applyBorder="1" applyAlignment="1">
      <alignment horizontal="center" vertical="center" wrapText="1"/>
    </xf>
    <xf numFmtId="0" fontId="13" fillId="3" borderId="6" xfId="891" applyFont="1" applyFill="1" applyBorder="1" applyAlignment="1">
      <alignment horizontal="center" vertical="center" wrapText="1"/>
    </xf>
    <xf numFmtId="0" fontId="13" fillId="3" borderId="5" xfId="891" applyFont="1" applyFill="1" applyBorder="1" applyAlignment="1">
      <alignment horizontal="center" vertical="center" wrapText="1"/>
    </xf>
    <xf numFmtId="0" fontId="13" fillId="3" borderId="7" xfId="891" applyFont="1" applyFill="1" applyBorder="1" applyAlignment="1">
      <alignment horizontal="center" vertical="center" wrapText="1"/>
    </xf>
    <xf numFmtId="0" fontId="82" fillId="0" borderId="0" xfId="1497" applyFont="1" applyFill="1" applyAlignment="1">
      <alignment horizontal="center" vertical="center" wrapText="1"/>
    </xf>
    <xf numFmtId="0" fontId="83" fillId="0" borderId="1" xfId="1005" applyFont="1" applyFill="1" applyBorder="1" applyAlignment="1">
      <alignment horizontal="center" vertical="center" wrapText="1"/>
    </xf>
    <xf numFmtId="0" fontId="82" fillId="66" borderId="5" xfId="1497" applyFont="1" applyFill="1" applyBorder="1" applyAlignment="1">
      <alignment horizontal="center" vertical="center" wrapText="1"/>
    </xf>
    <xf numFmtId="0" fontId="82" fillId="66" borderId="6" xfId="1497" applyFont="1" applyFill="1" applyBorder="1" applyAlignment="1">
      <alignment horizontal="center" vertical="center" wrapText="1"/>
    </xf>
    <xf numFmtId="0" fontId="82" fillId="66" borderId="7" xfId="1497" applyFont="1" applyFill="1" applyBorder="1" applyAlignment="1">
      <alignment horizontal="center" vertical="center" wrapText="1"/>
    </xf>
    <xf numFmtId="0" fontId="18" fillId="66" borderId="55" xfId="1497" applyFont="1" applyFill="1" applyBorder="1" applyAlignment="1">
      <alignment horizontal="center" vertical="center" wrapText="1"/>
    </xf>
    <xf numFmtId="0" fontId="18" fillId="66" borderId="57" xfId="1497" applyFont="1" applyFill="1" applyBorder="1" applyAlignment="1">
      <alignment horizontal="center" vertical="center" wrapText="1"/>
    </xf>
    <xf numFmtId="14" fontId="18" fillId="66" borderId="5" xfId="1497" applyNumberFormat="1" applyFont="1" applyFill="1" applyBorder="1" applyAlignment="1">
      <alignment horizontal="center" vertical="center" wrapText="1"/>
    </xf>
    <xf numFmtId="14" fontId="18" fillId="66" borderId="7" xfId="1497" applyNumberFormat="1" applyFont="1" applyFill="1" applyBorder="1" applyAlignment="1">
      <alignment horizontal="center" vertical="center" wrapText="1"/>
    </xf>
    <xf numFmtId="14" fontId="18" fillId="66" borderId="6" xfId="1497" applyNumberFormat="1" applyFont="1" applyFill="1" applyBorder="1" applyAlignment="1">
      <alignment horizontal="center" vertical="center" wrapText="1"/>
    </xf>
    <xf numFmtId="0" fontId="18" fillId="66" borderId="7" xfId="1497" applyFont="1" applyFill="1" applyBorder="1" applyAlignment="1">
      <alignment horizontal="center" vertical="center" wrapText="1"/>
    </xf>
    <xf numFmtId="0" fontId="18" fillId="66" borderId="6" xfId="1497" applyFont="1" applyFill="1" applyBorder="1" applyAlignment="1">
      <alignment horizontal="center" vertical="center" wrapText="1"/>
    </xf>
    <xf numFmtId="0" fontId="82" fillId="0" borderId="0" xfId="1506" applyFont="1" applyAlignment="1">
      <alignment horizontal="center" vertical="center" wrapText="1"/>
    </xf>
    <xf numFmtId="0" fontId="12" fillId="0" borderId="1" xfId="1005" applyFont="1" applyFill="1" applyBorder="1" applyAlignment="1">
      <alignment horizontal="center" wrapText="1"/>
    </xf>
    <xf numFmtId="0" fontId="82" fillId="66" borderId="5" xfId="1506" applyFont="1" applyFill="1" applyBorder="1" applyAlignment="1">
      <alignment horizontal="center" vertical="center" wrapText="1"/>
    </xf>
    <xf numFmtId="0" fontId="82" fillId="66" borderId="6" xfId="1506" applyFont="1" applyFill="1" applyBorder="1" applyAlignment="1">
      <alignment horizontal="center" vertical="center" wrapText="1"/>
    </xf>
    <xf numFmtId="0" fontId="82" fillId="66" borderId="7" xfId="1506" applyFont="1" applyFill="1" applyBorder="1" applyAlignment="1">
      <alignment horizontal="center" vertical="center" wrapText="1"/>
    </xf>
    <xf numFmtId="0" fontId="18" fillId="66" borderId="55" xfId="1506" applyFont="1" applyFill="1" applyBorder="1" applyAlignment="1">
      <alignment horizontal="center" vertical="center" wrapText="1"/>
    </xf>
    <xf numFmtId="0" fontId="18" fillId="66" borderId="57" xfId="1506" applyFont="1" applyFill="1" applyBorder="1" applyAlignment="1">
      <alignment horizontal="center" vertical="center" wrapText="1"/>
    </xf>
    <xf numFmtId="14" fontId="18" fillId="66" borderId="5" xfId="1506" applyNumberFormat="1" applyFont="1" applyFill="1" applyBorder="1" applyAlignment="1">
      <alignment horizontal="center" vertical="center" wrapText="1"/>
    </xf>
    <xf numFmtId="0" fontId="18" fillId="66" borderId="7" xfId="1506" applyFont="1" applyFill="1" applyBorder="1" applyAlignment="1">
      <alignment horizontal="center" vertical="center" wrapText="1"/>
    </xf>
    <xf numFmtId="0" fontId="18" fillId="66" borderId="6" xfId="1506" applyFont="1" applyFill="1" applyBorder="1" applyAlignment="1">
      <alignment horizontal="center" vertical="center" wrapText="1"/>
    </xf>
    <xf numFmtId="3" fontId="18" fillId="0" borderId="48" xfId="903" applyNumberFormat="1" applyFont="1" applyFill="1" applyBorder="1" applyAlignment="1">
      <alignment horizontal="center" vertical="center" wrapText="1"/>
    </xf>
    <xf numFmtId="3" fontId="18" fillId="0" borderId="49" xfId="903" applyNumberFormat="1" applyFont="1" applyFill="1" applyBorder="1" applyAlignment="1">
      <alignment horizontal="center" vertical="center" wrapText="1"/>
    </xf>
    <xf numFmtId="3" fontId="18" fillId="0" borderId="50" xfId="903" applyNumberFormat="1" applyFont="1" applyFill="1" applyBorder="1" applyAlignment="1">
      <alignment horizontal="center" vertical="center" wrapText="1"/>
    </xf>
    <xf numFmtId="169" fontId="18" fillId="0" borderId="32" xfId="1087" applyNumberFormat="1" applyFont="1" applyFill="1" applyBorder="1" applyAlignment="1">
      <alignment horizontal="center" vertical="center" wrapText="1"/>
    </xf>
    <xf numFmtId="169" fontId="18" fillId="0" borderId="91" xfId="1087" applyNumberFormat="1" applyFont="1" applyFill="1" applyBorder="1" applyAlignment="1">
      <alignment horizontal="center" vertical="center" wrapText="1"/>
    </xf>
    <xf numFmtId="169" fontId="18" fillId="0" borderId="33" xfId="1087" applyNumberFormat="1" applyFont="1" applyFill="1" applyBorder="1" applyAlignment="1">
      <alignment horizontal="center" vertical="center" wrapText="1"/>
    </xf>
    <xf numFmtId="169" fontId="18" fillId="0" borderId="32" xfId="1087" quotePrefix="1" applyNumberFormat="1" applyFont="1" applyFill="1" applyBorder="1" applyAlignment="1">
      <alignment horizontal="center" vertical="center" wrapText="1"/>
    </xf>
    <xf numFmtId="0" fontId="18" fillId="0" borderId="0" xfId="903" applyFont="1" applyAlignment="1">
      <alignment horizontal="right"/>
    </xf>
    <xf numFmtId="0" fontId="18" fillId="0" borderId="0" xfId="903" applyFont="1" applyAlignment="1">
      <alignment horizontal="center"/>
    </xf>
    <xf numFmtId="0" fontId="83" fillId="0" borderId="1" xfId="903" applyFont="1" applyBorder="1" applyAlignment="1">
      <alignment horizontal="right"/>
    </xf>
    <xf numFmtId="0" fontId="18" fillId="0" borderId="53" xfId="903" applyFont="1" applyBorder="1" applyAlignment="1">
      <alignment horizontal="center" vertical="center" wrapText="1"/>
    </xf>
    <xf numFmtId="0" fontId="18" fillId="0" borderId="51" xfId="903" applyFont="1" applyBorder="1" applyAlignment="1">
      <alignment horizontal="center" vertical="center" wrapText="1"/>
    </xf>
    <xf numFmtId="0" fontId="18" fillId="0" borderId="85" xfId="903" applyFont="1" applyBorder="1" applyAlignment="1">
      <alignment horizontal="center" vertical="center" wrapText="1"/>
    </xf>
    <xf numFmtId="0" fontId="18" fillId="0" borderId="44" xfId="903" applyFont="1" applyBorder="1" applyAlignment="1">
      <alignment horizontal="center" vertical="center" wrapText="1"/>
    </xf>
    <xf numFmtId="0" fontId="18" fillId="0" borderId="52" xfId="903" applyFont="1" applyBorder="1" applyAlignment="1">
      <alignment horizontal="center" vertical="center" wrapText="1"/>
    </xf>
    <xf numFmtId="0" fontId="18" fillId="0" borderId="43" xfId="903" applyFont="1" applyBorder="1" applyAlignment="1">
      <alignment horizontal="center" vertical="center" wrapText="1"/>
    </xf>
    <xf numFmtId="0" fontId="18" fillId="0" borderId="45" xfId="903" applyFont="1" applyBorder="1" applyAlignment="1">
      <alignment horizontal="center" vertical="center" wrapText="1"/>
    </xf>
    <xf numFmtId="0" fontId="96" fillId="0" borderId="144" xfId="0" applyFont="1" applyBorder="1" applyAlignment="1">
      <alignment horizontal="center" vertical="center" wrapText="1"/>
    </xf>
    <xf numFmtId="0" fontId="96" fillId="0" borderId="145" xfId="0" applyFont="1" applyBorder="1" applyAlignment="1">
      <alignment horizontal="center" vertical="center" wrapText="1"/>
    </xf>
    <xf numFmtId="0" fontId="96" fillId="0" borderId="146" xfId="0" applyFont="1" applyBorder="1" applyAlignment="1">
      <alignment horizontal="center" vertical="center" wrapText="1"/>
    </xf>
    <xf numFmtId="0" fontId="96" fillId="70" borderId="115" xfId="0" applyFont="1" applyFill="1" applyBorder="1" applyAlignment="1">
      <alignment vertical="center" wrapText="1"/>
    </xf>
    <xf numFmtId="0" fontId="96" fillId="70" borderId="119" xfId="0" applyFont="1" applyFill="1" applyBorder="1" applyAlignment="1">
      <alignment vertical="center" wrapText="1"/>
    </xf>
    <xf numFmtId="0" fontId="96" fillId="70" borderId="115" xfId="0" applyFont="1" applyFill="1" applyBorder="1" applyAlignment="1">
      <alignment horizontal="center" vertical="center" wrapText="1"/>
    </xf>
    <xf numFmtId="0" fontId="96" fillId="70" borderId="119" xfId="0" applyFont="1" applyFill="1" applyBorder="1" applyAlignment="1">
      <alignment horizontal="center" vertical="center" wrapText="1"/>
    </xf>
    <xf numFmtId="0" fontId="96" fillId="70" borderId="116" xfId="0" applyFont="1" applyFill="1" applyBorder="1" applyAlignment="1">
      <alignment horizontal="center" vertical="center" wrapText="1"/>
    </xf>
    <xf numFmtId="0" fontId="96" fillId="70" borderId="117" xfId="0" applyFont="1" applyFill="1" applyBorder="1" applyAlignment="1">
      <alignment horizontal="center" vertical="center" wrapText="1"/>
    </xf>
    <xf numFmtId="0" fontId="96" fillId="70" borderId="118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right" vertical="center" wrapText="1"/>
    </xf>
    <xf numFmtId="0" fontId="109" fillId="0" borderId="0" xfId="0" applyFont="1" applyAlignment="1">
      <alignment horizontal="center" vertical="center" wrapText="1"/>
    </xf>
    <xf numFmtId="0" fontId="96" fillId="0" borderId="113" xfId="0" applyFont="1" applyBorder="1" applyAlignment="1">
      <alignment horizontal="center" vertical="center" wrapText="1"/>
    </xf>
    <xf numFmtId="0" fontId="96" fillId="0" borderId="114" xfId="0" applyFont="1" applyBorder="1" applyAlignment="1">
      <alignment horizontal="center" vertical="center" wrapText="1"/>
    </xf>
    <xf numFmtId="0" fontId="82" fillId="0" borderId="0" xfId="916" applyFont="1" applyAlignment="1">
      <alignment horizontal="center" vertical="center" wrapText="1"/>
    </xf>
    <xf numFmtId="0" fontId="83" fillId="0" borderId="1" xfId="916" applyFont="1" applyBorder="1" applyAlignment="1">
      <alignment horizontal="center" wrapText="1"/>
    </xf>
    <xf numFmtId="0" fontId="96" fillId="0" borderId="55" xfId="897" applyFont="1" applyFill="1" applyBorder="1" applyAlignment="1">
      <alignment horizontal="center" vertical="center" wrapText="1"/>
    </xf>
    <xf numFmtId="0" fontId="96" fillId="0" borderId="57" xfId="897" applyFont="1" applyFill="1" applyBorder="1" applyAlignment="1">
      <alignment horizontal="center" vertical="center" wrapText="1"/>
    </xf>
    <xf numFmtId="49" fontId="13" fillId="0" borderId="5" xfId="916" applyNumberFormat="1" applyFont="1" applyBorder="1" applyAlignment="1">
      <alignment horizontal="center" vertical="center" wrapText="1"/>
    </xf>
    <xf numFmtId="49" fontId="13" fillId="0" borderId="6" xfId="916" applyNumberFormat="1" applyFont="1" applyBorder="1" applyAlignment="1">
      <alignment horizontal="center" vertical="center" wrapText="1"/>
    </xf>
    <xf numFmtId="49" fontId="13" fillId="0" borderId="7" xfId="916" applyNumberFormat="1" applyFont="1" applyBorder="1" applyAlignment="1">
      <alignment horizontal="center" vertical="center" wrapText="1"/>
    </xf>
    <xf numFmtId="0" fontId="18" fillId="0" borderId="0" xfId="916" applyFont="1" applyAlignment="1">
      <alignment horizontal="right" vertical="center" wrapText="1"/>
    </xf>
    <xf numFmtId="0" fontId="83" fillId="0" borderId="0" xfId="916" applyFont="1" applyBorder="1" applyAlignment="1">
      <alignment horizontal="right" vertical="center" wrapText="1"/>
    </xf>
    <xf numFmtId="0" fontId="18" fillId="0" borderId="55" xfId="916" applyFont="1" applyFill="1" applyBorder="1" applyAlignment="1">
      <alignment horizontal="center" vertical="center" wrapText="1"/>
    </xf>
    <xf numFmtId="0" fontId="18" fillId="0" borderId="57" xfId="916" applyFont="1" applyFill="1" applyBorder="1" applyAlignment="1">
      <alignment horizontal="center" vertical="center" wrapText="1"/>
    </xf>
    <xf numFmtId="0" fontId="109" fillId="0" borderId="0" xfId="961" applyFont="1" applyAlignment="1">
      <alignment horizontal="left" vertical="center"/>
    </xf>
    <xf numFmtId="0" fontId="109" fillId="0" borderId="0" xfId="961" applyFont="1" applyAlignment="1">
      <alignment horizontal="center" vertical="center"/>
    </xf>
    <xf numFmtId="0" fontId="18" fillId="0" borderId="50" xfId="48" applyFont="1" applyBorder="1" applyAlignment="1">
      <alignment horizontal="center" vertical="center"/>
    </xf>
    <xf numFmtId="0" fontId="18" fillId="0" borderId="33" xfId="48" applyFont="1" applyBorder="1" applyAlignment="1">
      <alignment horizontal="center" vertical="center"/>
    </xf>
    <xf numFmtId="49" fontId="96" fillId="0" borderId="43" xfId="47" applyNumberFormat="1" applyFont="1" applyFill="1" applyBorder="1" applyAlignment="1">
      <alignment horizontal="center" vertical="center" wrapText="1"/>
    </xf>
    <xf numFmtId="49" fontId="96" fillId="0" borderId="44" xfId="47" applyNumberFormat="1" applyFont="1" applyFill="1" applyBorder="1" applyAlignment="1">
      <alignment horizontal="center" vertical="center" wrapText="1"/>
    </xf>
    <xf numFmtId="49" fontId="96" fillId="0" borderId="52" xfId="47" applyNumberFormat="1" applyFont="1" applyFill="1" applyBorder="1" applyAlignment="1">
      <alignment horizontal="center" vertical="center" wrapText="1"/>
    </xf>
    <xf numFmtId="0" fontId="20" fillId="0" borderId="0" xfId="48" applyFont="1" applyFill="1" applyAlignment="1">
      <alignment horizontal="center" wrapText="1"/>
    </xf>
    <xf numFmtId="0" fontId="82" fillId="0" borderId="0" xfId="48" applyFont="1" applyFill="1" applyAlignment="1">
      <alignment horizontal="center" vertical="center" wrapText="1"/>
    </xf>
    <xf numFmtId="0" fontId="12" fillId="0" borderId="3" xfId="48" applyFont="1" applyFill="1" applyBorder="1" applyAlignment="1">
      <alignment horizontal="justify" vertical="center" wrapText="1"/>
    </xf>
  </cellXfs>
  <cellStyles count="1576">
    <cellStyle name="=D:\WINNT\SYSTEM32\COMMAND.COM" xfId="52"/>
    <cellStyle name="1 indent" xfId="53"/>
    <cellStyle name="1enter" xfId="54"/>
    <cellStyle name="1enter 2" xfId="1177"/>
    <cellStyle name="1enter 3" xfId="1314"/>
    <cellStyle name="2 indents" xfId="55"/>
    <cellStyle name="20% - Accent1 10" xfId="56"/>
    <cellStyle name="20% - Accent1 11" xfId="57"/>
    <cellStyle name="20% - Accent1 12" xfId="58"/>
    <cellStyle name="20% - Accent1 13" xfId="59"/>
    <cellStyle name="20% - Accent1 14" xfId="60"/>
    <cellStyle name="20% - Accent1 2" xfId="61"/>
    <cellStyle name="20% - Accent1 2 2" xfId="62"/>
    <cellStyle name="20% - Accent1 2 2 2" xfId="1218"/>
    <cellStyle name="20% - Accent1 2 3" xfId="63"/>
    <cellStyle name="20% - Accent1 2 4" xfId="64"/>
    <cellStyle name="20% - Accent1 2 5" xfId="65"/>
    <cellStyle name="20% - Accent1 2 6" xfId="66"/>
    <cellStyle name="20% - Accent1 2 7" xfId="1397"/>
    <cellStyle name="20% - Accent1 3" xfId="67"/>
    <cellStyle name="20% - Accent1 3 2" xfId="68"/>
    <cellStyle name="20% - Accent1 3 2 2" xfId="1399"/>
    <cellStyle name="20% - Accent1 3 2 3" xfId="1514"/>
    <cellStyle name="20% - Accent1 3 3" xfId="69"/>
    <cellStyle name="20% - Accent1 3 4" xfId="1398"/>
    <cellStyle name="20% - Accent1 4" xfId="70"/>
    <cellStyle name="20% - Accent1 5" xfId="71"/>
    <cellStyle name="20% - Accent1 6" xfId="72"/>
    <cellStyle name="20% - Accent1 7" xfId="73"/>
    <cellStyle name="20% - Accent1 8" xfId="74"/>
    <cellStyle name="20% - Accent1 9" xfId="75"/>
    <cellStyle name="20% - Accent2 10" xfId="76"/>
    <cellStyle name="20% - Accent2 11" xfId="77"/>
    <cellStyle name="20% - Accent2 12" xfId="78"/>
    <cellStyle name="20% - Accent2 13" xfId="79"/>
    <cellStyle name="20% - Accent2 14" xfId="80"/>
    <cellStyle name="20% - Accent2 2" xfId="81"/>
    <cellStyle name="20% - Accent2 2 2" xfId="82"/>
    <cellStyle name="20% - Accent2 2 2 2" xfId="1219"/>
    <cellStyle name="20% - Accent2 2 3" xfId="83"/>
    <cellStyle name="20% - Accent2 2 4" xfId="84"/>
    <cellStyle name="20% - Accent2 2 5" xfId="85"/>
    <cellStyle name="20% - Accent2 2 6" xfId="86"/>
    <cellStyle name="20% - Accent2 2 7" xfId="1400"/>
    <cellStyle name="20% - Accent2 3" xfId="87"/>
    <cellStyle name="20% - Accent2 3 2" xfId="88"/>
    <cellStyle name="20% - Accent2 3 2 2" xfId="1402"/>
    <cellStyle name="20% - Accent2 3 2 3" xfId="1515"/>
    <cellStyle name="20% - Accent2 3 3" xfId="89"/>
    <cellStyle name="20% - Accent2 3 4" xfId="1401"/>
    <cellStyle name="20% - Accent2 4" xfId="90"/>
    <cellStyle name="20% - Accent2 5" xfId="91"/>
    <cellStyle name="20% - Accent2 6" xfId="92"/>
    <cellStyle name="20% - Accent2 7" xfId="93"/>
    <cellStyle name="20% - Accent2 8" xfId="94"/>
    <cellStyle name="20% - Accent2 9" xfId="95"/>
    <cellStyle name="20% - Accent3 10" xfId="96"/>
    <cellStyle name="20% - Accent3 11" xfId="97"/>
    <cellStyle name="20% - Accent3 12" xfId="98"/>
    <cellStyle name="20% - Accent3 13" xfId="99"/>
    <cellStyle name="20% - Accent3 14" xfId="100"/>
    <cellStyle name="20% - Accent3 2" xfId="101"/>
    <cellStyle name="20% - Accent3 2 2" xfId="102"/>
    <cellStyle name="20% - Accent3 2 2 2" xfId="1220"/>
    <cellStyle name="20% - Accent3 2 3" xfId="103"/>
    <cellStyle name="20% - Accent3 2 4" xfId="104"/>
    <cellStyle name="20% - Accent3 2 5" xfId="105"/>
    <cellStyle name="20% - Accent3 2 6" xfId="106"/>
    <cellStyle name="20% - Accent3 2 7" xfId="1403"/>
    <cellStyle name="20% - Accent3 3" xfId="107"/>
    <cellStyle name="20% - Accent3 3 2" xfId="108"/>
    <cellStyle name="20% - Accent3 3 2 2" xfId="1405"/>
    <cellStyle name="20% - Accent3 3 2 3" xfId="1516"/>
    <cellStyle name="20% - Accent3 3 3" xfId="109"/>
    <cellStyle name="20% - Accent3 3 4" xfId="1404"/>
    <cellStyle name="20% - Accent3 4" xfId="110"/>
    <cellStyle name="20% - Accent3 5" xfId="111"/>
    <cellStyle name="20% - Accent3 6" xfId="112"/>
    <cellStyle name="20% - Accent3 7" xfId="113"/>
    <cellStyle name="20% - Accent3 8" xfId="114"/>
    <cellStyle name="20% - Accent3 9" xfId="115"/>
    <cellStyle name="20% - Accent4 10" xfId="116"/>
    <cellStyle name="20% - Accent4 11" xfId="117"/>
    <cellStyle name="20% - Accent4 12" xfId="118"/>
    <cellStyle name="20% - Accent4 13" xfId="119"/>
    <cellStyle name="20% - Accent4 14" xfId="120"/>
    <cellStyle name="20% - Accent4 2" xfId="121"/>
    <cellStyle name="20% - Accent4 2 2" xfId="122"/>
    <cellStyle name="20% - Accent4 2 2 2" xfId="1221"/>
    <cellStyle name="20% - Accent4 2 3" xfId="123"/>
    <cellStyle name="20% - Accent4 2 4" xfId="124"/>
    <cellStyle name="20% - Accent4 2 5" xfId="125"/>
    <cellStyle name="20% - Accent4 2 6" xfId="126"/>
    <cellStyle name="20% - Accent4 2 7" xfId="1406"/>
    <cellStyle name="20% - Accent4 3" xfId="127"/>
    <cellStyle name="20% - Accent4 3 2" xfId="128"/>
    <cellStyle name="20% - Accent4 3 2 2" xfId="1408"/>
    <cellStyle name="20% - Accent4 3 2 3" xfId="1517"/>
    <cellStyle name="20% - Accent4 3 3" xfId="129"/>
    <cellStyle name="20% - Accent4 3 4" xfId="1407"/>
    <cellStyle name="20% - Accent4 4" xfId="130"/>
    <cellStyle name="20% - Accent4 5" xfId="131"/>
    <cellStyle name="20% - Accent4 6" xfId="132"/>
    <cellStyle name="20% - Accent4 7" xfId="133"/>
    <cellStyle name="20% - Accent4 8" xfId="134"/>
    <cellStyle name="20% - Accent4 9" xfId="135"/>
    <cellStyle name="20% - Accent5 10" xfId="136"/>
    <cellStyle name="20% - Accent5 11" xfId="137"/>
    <cellStyle name="20% - Accent5 12" xfId="138"/>
    <cellStyle name="20% - Accent5 13" xfId="139"/>
    <cellStyle name="20% - Accent5 14" xfId="140"/>
    <cellStyle name="20% - Accent5 2" xfId="141"/>
    <cellStyle name="20% - Accent5 2 2" xfId="142"/>
    <cellStyle name="20% - Accent5 2 2 2" xfId="1222"/>
    <cellStyle name="20% - Accent5 2 3" xfId="143"/>
    <cellStyle name="20% - Accent5 2 4" xfId="144"/>
    <cellStyle name="20% - Accent5 2 5" xfId="145"/>
    <cellStyle name="20% - Accent5 2 6" xfId="146"/>
    <cellStyle name="20% - Accent5 2 7" xfId="1409"/>
    <cellStyle name="20% - Accent5 3" xfId="147"/>
    <cellStyle name="20% - Accent5 3 2" xfId="148"/>
    <cellStyle name="20% - Accent5 3 2 2" xfId="1411"/>
    <cellStyle name="20% - Accent5 3 2 3" xfId="1518"/>
    <cellStyle name="20% - Accent5 3 3" xfId="149"/>
    <cellStyle name="20% - Accent5 3 4" xfId="1410"/>
    <cellStyle name="20% - Accent5 4" xfId="150"/>
    <cellStyle name="20% - Accent5 5" xfId="151"/>
    <cellStyle name="20% - Accent5 6" xfId="152"/>
    <cellStyle name="20% - Accent5 7" xfId="153"/>
    <cellStyle name="20% - Accent5 8" xfId="154"/>
    <cellStyle name="20% - Accent5 9" xfId="155"/>
    <cellStyle name="20% - Accent6 10" xfId="156"/>
    <cellStyle name="20% - Accent6 11" xfId="157"/>
    <cellStyle name="20% - Accent6 12" xfId="158"/>
    <cellStyle name="20% - Accent6 13" xfId="159"/>
    <cellStyle name="20% - Accent6 14" xfId="160"/>
    <cellStyle name="20% - Accent6 2" xfId="161"/>
    <cellStyle name="20% - Accent6 2 2" xfId="162"/>
    <cellStyle name="20% - Accent6 2 2 2" xfId="1223"/>
    <cellStyle name="20% - Accent6 2 3" xfId="163"/>
    <cellStyle name="20% - Accent6 2 4" xfId="164"/>
    <cellStyle name="20% - Accent6 2 5" xfId="165"/>
    <cellStyle name="20% - Accent6 2 6" xfId="166"/>
    <cellStyle name="20% - Accent6 2 7" xfId="1412"/>
    <cellStyle name="20% - Accent6 3" xfId="167"/>
    <cellStyle name="20% - Accent6 3 2" xfId="168"/>
    <cellStyle name="20% - Accent6 3 2 2" xfId="1414"/>
    <cellStyle name="20% - Accent6 3 2 3" xfId="1519"/>
    <cellStyle name="20% - Accent6 3 3" xfId="169"/>
    <cellStyle name="20% - Accent6 3 4" xfId="1413"/>
    <cellStyle name="20% - Accent6 4" xfId="170"/>
    <cellStyle name="20% - Accent6 5" xfId="171"/>
    <cellStyle name="20% - Accent6 6" xfId="172"/>
    <cellStyle name="20% - Accent6 7" xfId="173"/>
    <cellStyle name="20% - Accent6 8" xfId="174"/>
    <cellStyle name="20% - Accent6 9" xfId="175"/>
    <cellStyle name="3 indents" xfId="176"/>
    <cellStyle name="4 indents" xfId="177"/>
    <cellStyle name="40% - Accent1 10" xfId="178"/>
    <cellStyle name="40% - Accent1 11" xfId="179"/>
    <cellStyle name="40% - Accent1 12" xfId="180"/>
    <cellStyle name="40% - Accent1 13" xfId="181"/>
    <cellStyle name="40% - Accent1 14" xfId="182"/>
    <cellStyle name="40% - Accent1 2" xfId="183"/>
    <cellStyle name="40% - Accent1 2 2" xfId="184"/>
    <cellStyle name="40% - Accent1 2 2 2" xfId="1224"/>
    <cellStyle name="40% - Accent1 2 3" xfId="185"/>
    <cellStyle name="40% - Accent1 2 4" xfId="186"/>
    <cellStyle name="40% - Accent1 2 5" xfId="187"/>
    <cellStyle name="40% - Accent1 2 6" xfId="188"/>
    <cellStyle name="40% - Accent1 2 7" xfId="1415"/>
    <cellStyle name="40% - Accent1 3" xfId="189"/>
    <cellStyle name="40% - Accent1 3 2" xfId="190"/>
    <cellStyle name="40% - Accent1 3 2 2" xfId="1417"/>
    <cellStyle name="40% - Accent1 3 2 3" xfId="1520"/>
    <cellStyle name="40% - Accent1 3 3" xfId="191"/>
    <cellStyle name="40% - Accent1 3 4" xfId="1416"/>
    <cellStyle name="40% - Accent1 4" xfId="192"/>
    <cellStyle name="40% - Accent1 5" xfId="193"/>
    <cellStyle name="40% - Accent1 6" xfId="194"/>
    <cellStyle name="40% - Accent1 7" xfId="195"/>
    <cellStyle name="40% - Accent1 8" xfId="196"/>
    <cellStyle name="40% - Accent1 9" xfId="197"/>
    <cellStyle name="40% - Accent2 10" xfId="198"/>
    <cellStyle name="40% - Accent2 11" xfId="199"/>
    <cellStyle name="40% - Accent2 12" xfId="200"/>
    <cellStyle name="40% - Accent2 13" xfId="201"/>
    <cellStyle name="40% - Accent2 14" xfId="202"/>
    <cellStyle name="40% - Accent2 2" xfId="203"/>
    <cellStyle name="40% - Accent2 2 2" xfId="204"/>
    <cellStyle name="40% - Accent2 2 2 2" xfId="1225"/>
    <cellStyle name="40% - Accent2 2 3" xfId="205"/>
    <cellStyle name="40% - Accent2 2 4" xfId="206"/>
    <cellStyle name="40% - Accent2 2 5" xfId="207"/>
    <cellStyle name="40% - Accent2 2 6" xfId="208"/>
    <cellStyle name="40% - Accent2 2 7" xfId="1418"/>
    <cellStyle name="40% - Accent2 3" xfId="209"/>
    <cellStyle name="40% - Accent2 3 2" xfId="210"/>
    <cellStyle name="40% - Accent2 3 2 2" xfId="1420"/>
    <cellStyle name="40% - Accent2 3 2 3" xfId="1521"/>
    <cellStyle name="40% - Accent2 3 3" xfId="211"/>
    <cellStyle name="40% - Accent2 3 4" xfId="1419"/>
    <cellStyle name="40% - Accent2 4" xfId="212"/>
    <cellStyle name="40% - Accent2 5" xfId="213"/>
    <cellStyle name="40% - Accent2 6" xfId="214"/>
    <cellStyle name="40% - Accent2 7" xfId="215"/>
    <cellStyle name="40% - Accent2 8" xfId="216"/>
    <cellStyle name="40% - Accent2 9" xfId="217"/>
    <cellStyle name="40% - Accent3 10" xfId="218"/>
    <cellStyle name="40% - Accent3 11" xfId="219"/>
    <cellStyle name="40% - Accent3 12" xfId="220"/>
    <cellStyle name="40% - Accent3 13" xfId="221"/>
    <cellStyle name="40% - Accent3 14" xfId="222"/>
    <cellStyle name="40% - Accent3 2" xfId="223"/>
    <cellStyle name="40% - Accent3 2 2" xfId="224"/>
    <cellStyle name="40% - Accent3 2 2 2" xfId="1226"/>
    <cellStyle name="40% - Accent3 2 3" xfId="225"/>
    <cellStyle name="40% - Accent3 2 4" xfId="226"/>
    <cellStyle name="40% - Accent3 2 5" xfId="227"/>
    <cellStyle name="40% - Accent3 2 6" xfId="228"/>
    <cellStyle name="40% - Accent3 2 7" xfId="1421"/>
    <cellStyle name="40% - Accent3 3" xfId="229"/>
    <cellStyle name="40% - Accent3 3 2" xfId="230"/>
    <cellStyle name="40% - Accent3 3 2 2" xfId="1423"/>
    <cellStyle name="40% - Accent3 3 2 3" xfId="1522"/>
    <cellStyle name="40% - Accent3 3 3" xfId="231"/>
    <cellStyle name="40% - Accent3 3 4" xfId="1422"/>
    <cellStyle name="40% - Accent3 4" xfId="232"/>
    <cellStyle name="40% - Accent3 5" xfId="233"/>
    <cellStyle name="40% - Accent3 6" xfId="234"/>
    <cellStyle name="40% - Accent3 7" xfId="235"/>
    <cellStyle name="40% - Accent3 8" xfId="236"/>
    <cellStyle name="40% - Accent3 9" xfId="237"/>
    <cellStyle name="40% - Accent4 10" xfId="238"/>
    <cellStyle name="40% - Accent4 11" xfId="239"/>
    <cellStyle name="40% - Accent4 12" xfId="240"/>
    <cellStyle name="40% - Accent4 13" xfId="241"/>
    <cellStyle name="40% - Accent4 14" xfId="242"/>
    <cellStyle name="40% - Accent4 2" xfId="243"/>
    <cellStyle name="40% - Accent4 2 2" xfId="244"/>
    <cellStyle name="40% - Accent4 2 2 2" xfId="1227"/>
    <cellStyle name="40% - Accent4 2 3" xfId="245"/>
    <cellStyle name="40% - Accent4 2 4" xfId="246"/>
    <cellStyle name="40% - Accent4 2 5" xfId="247"/>
    <cellStyle name="40% - Accent4 2 6" xfId="248"/>
    <cellStyle name="40% - Accent4 2 7" xfId="1424"/>
    <cellStyle name="40% - Accent4 3" xfId="249"/>
    <cellStyle name="40% - Accent4 3 2" xfId="250"/>
    <cellStyle name="40% - Accent4 3 2 2" xfId="1426"/>
    <cellStyle name="40% - Accent4 3 2 3" xfId="1523"/>
    <cellStyle name="40% - Accent4 3 3" xfId="251"/>
    <cellStyle name="40% - Accent4 3 4" xfId="1425"/>
    <cellStyle name="40% - Accent4 4" xfId="252"/>
    <cellStyle name="40% - Accent4 5" xfId="253"/>
    <cellStyle name="40% - Accent4 6" xfId="254"/>
    <cellStyle name="40% - Accent4 7" xfId="255"/>
    <cellStyle name="40% - Accent4 8" xfId="256"/>
    <cellStyle name="40% - Accent4 9" xfId="257"/>
    <cellStyle name="40% - Accent5 10" xfId="258"/>
    <cellStyle name="40% - Accent5 11" xfId="259"/>
    <cellStyle name="40% - Accent5 12" xfId="260"/>
    <cellStyle name="40% - Accent5 13" xfId="261"/>
    <cellStyle name="40% - Accent5 14" xfId="262"/>
    <cellStyle name="40% - Accent5 2" xfId="263"/>
    <cellStyle name="40% - Accent5 2 2" xfId="264"/>
    <cellStyle name="40% - Accent5 2 2 2" xfId="1228"/>
    <cellStyle name="40% - Accent5 2 3" xfId="265"/>
    <cellStyle name="40% - Accent5 2 4" xfId="266"/>
    <cellStyle name="40% - Accent5 2 5" xfId="267"/>
    <cellStyle name="40% - Accent5 2 6" xfId="268"/>
    <cellStyle name="40% - Accent5 2 7" xfId="1427"/>
    <cellStyle name="40% - Accent5 3" xfId="269"/>
    <cellStyle name="40% - Accent5 3 2" xfId="270"/>
    <cellStyle name="40% - Accent5 3 2 2" xfId="1429"/>
    <cellStyle name="40% - Accent5 3 2 3" xfId="1524"/>
    <cellStyle name="40% - Accent5 3 3" xfId="271"/>
    <cellStyle name="40% - Accent5 3 4" xfId="1428"/>
    <cellStyle name="40% - Accent5 4" xfId="272"/>
    <cellStyle name="40% - Accent5 5" xfId="273"/>
    <cellStyle name="40% - Accent5 6" xfId="274"/>
    <cellStyle name="40% - Accent5 7" xfId="275"/>
    <cellStyle name="40% - Accent5 8" xfId="276"/>
    <cellStyle name="40% - Accent5 9" xfId="277"/>
    <cellStyle name="40% - Accent6 10" xfId="278"/>
    <cellStyle name="40% - Accent6 11" xfId="279"/>
    <cellStyle name="40% - Accent6 12" xfId="280"/>
    <cellStyle name="40% - Accent6 13" xfId="281"/>
    <cellStyle name="40% - Accent6 14" xfId="282"/>
    <cellStyle name="40% - Accent6 2" xfId="283"/>
    <cellStyle name="40% - Accent6 2 2" xfId="284"/>
    <cellStyle name="40% - Accent6 2 2 2" xfId="1229"/>
    <cellStyle name="40% - Accent6 2 3" xfId="285"/>
    <cellStyle name="40% - Accent6 2 4" xfId="286"/>
    <cellStyle name="40% - Accent6 2 5" xfId="287"/>
    <cellStyle name="40% - Accent6 2 6" xfId="288"/>
    <cellStyle name="40% - Accent6 2 7" xfId="1430"/>
    <cellStyle name="40% - Accent6 3" xfId="289"/>
    <cellStyle name="40% - Accent6 3 2" xfId="290"/>
    <cellStyle name="40% - Accent6 3 2 2" xfId="1432"/>
    <cellStyle name="40% - Accent6 3 2 3" xfId="1525"/>
    <cellStyle name="40% - Accent6 3 3" xfId="291"/>
    <cellStyle name="40% - Accent6 3 4" xfId="1431"/>
    <cellStyle name="40% - Accent6 4" xfId="292"/>
    <cellStyle name="40% - Accent6 5" xfId="293"/>
    <cellStyle name="40% - Accent6 6" xfId="294"/>
    <cellStyle name="40% - Accent6 7" xfId="295"/>
    <cellStyle name="40% - Accent6 8" xfId="296"/>
    <cellStyle name="40% - Accent6 9" xfId="297"/>
    <cellStyle name="5 indents" xfId="298"/>
    <cellStyle name="60% - Accent1 10" xfId="299"/>
    <cellStyle name="60% - Accent1 11" xfId="300"/>
    <cellStyle name="60% - Accent1 12" xfId="301"/>
    <cellStyle name="60% - Accent1 13" xfId="302"/>
    <cellStyle name="60% - Accent1 14" xfId="303"/>
    <cellStyle name="60% - Accent1 2" xfId="304"/>
    <cellStyle name="60% - Accent1 2 2" xfId="305"/>
    <cellStyle name="60% - Accent1 2 2 2" xfId="1230"/>
    <cellStyle name="60% - Accent1 2 3" xfId="306"/>
    <cellStyle name="60% - Accent1 2 4" xfId="307"/>
    <cellStyle name="60% - Accent1 2 5" xfId="308"/>
    <cellStyle name="60% - Accent1 2 6" xfId="309"/>
    <cellStyle name="60% - Accent1 3" xfId="310"/>
    <cellStyle name="60% - Accent1 3 2" xfId="311"/>
    <cellStyle name="60% - Accent1 3 3" xfId="312"/>
    <cellStyle name="60% - Accent1 4" xfId="313"/>
    <cellStyle name="60% - Accent1 5" xfId="314"/>
    <cellStyle name="60% - Accent1 6" xfId="315"/>
    <cellStyle name="60% - Accent1 7" xfId="316"/>
    <cellStyle name="60% - Accent1 8" xfId="317"/>
    <cellStyle name="60% - Accent1 9" xfId="318"/>
    <cellStyle name="60% - Accent2 10" xfId="319"/>
    <cellStyle name="60% - Accent2 11" xfId="320"/>
    <cellStyle name="60% - Accent2 12" xfId="321"/>
    <cellStyle name="60% - Accent2 13" xfId="322"/>
    <cellStyle name="60% - Accent2 14" xfId="323"/>
    <cellStyle name="60% - Accent2 2" xfId="324"/>
    <cellStyle name="60% - Accent2 2 2" xfId="325"/>
    <cellStyle name="60% - Accent2 2 2 2" xfId="1231"/>
    <cellStyle name="60% - Accent2 2 3" xfId="326"/>
    <cellStyle name="60% - Accent2 2 4" xfId="327"/>
    <cellStyle name="60% - Accent2 2 5" xfId="328"/>
    <cellStyle name="60% - Accent2 2 6" xfId="329"/>
    <cellStyle name="60% - Accent2 3" xfId="330"/>
    <cellStyle name="60% - Accent2 3 2" xfId="331"/>
    <cellStyle name="60% - Accent2 3 3" xfId="332"/>
    <cellStyle name="60% - Accent2 4" xfId="333"/>
    <cellStyle name="60% - Accent2 5" xfId="334"/>
    <cellStyle name="60% - Accent2 6" xfId="335"/>
    <cellStyle name="60% - Accent2 7" xfId="336"/>
    <cellStyle name="60% - Accent2 8" xfId="337"/>
    <cellStyle name="60% - Accent2 9" xfId="338"/>
    <cellStyle name="60% - Accent3 10" xfId="339"/>
    <cellStyle name="60% - Accent3 11" xfId="340"/>
    <cellStyle name="60% - Accent3 12" xfId="341"/>
    <cellStyle name="60% - Accent3 13" xfId="342"/>
    <cellStyle name="60% - Accent3 14" xfId="343"/>
    <cellStyle name="60% - Accent3 2" xfId="344"/>
    <cellStyle name="60% - Accent3 2 2" xfId="345"/>
    <cellStyle name="60% - Accent3 2 2 2" xfId="1232"/>
    <cellStyle name="60% - Accent3 2 3" xfId="346"/>
    <cellStyle name="60% - Accent3 2 4" xfId="347"/>
    <cellStyle name="60% - Accent3 2 5" xfId="348"/>
    <cellStyle name="60% - Accent3 2 6" xfId="349"/>
    <cellStyle name="60% - Accent3 3" xfId="350"/>
    <cellStyle name="60% - Accent3 3 2" xfId="351"/>
    <cellStyle name="60% - Accent3 3 3" xfId="352"/>
    <cellStyle name="60% - Accent3 4" xfId="353"/>
    <cellStyle name="60% - Accent3 5" xfId="354"/>
    <cellStyle name="60% - Accent3 6" xfId="355"/>
    <cellStyle name="60% - Accent3 7" xfId="356"/>
    <cellStyle name="60% - Accent3 8" xfId="357"/>
    <cellStyle name="60% - Accent3 9" xfId="358"/>
    <cellStyle name="60% - Accent4 10" xfId="359"/>
    <cellStyle name="60% - Accent4 11" xfId="360"/>
    <cellStyle name="60% - Accent4 12" xfId="361"/>
    <cellStyle name="60% - Accent4 13" xfId="362"/>
    <cellStyle name="60% - Accent4 14" xfId="363"/>
    <cellStyle name="60% - Accent4 2" xfId="364"/>
    <cellStyle name="60% - Accent4 2 2" xfId="365"/>
    <cellStyle name="60% - Accent4 2 2 2" xfId="1233"/>
    <cellStyle name="60% - Accent4 2 3" xfId="366"/>
    <cellStyle name="60% - Accent4 2 4" xfId="367"/>
    <cellStyle name="60% - Accent4 2 5" xfId="368"/>
    <cellStyle name="60% - Accent4 2 6" xfId="369"/>
    <cellStyle name="60% - Accent4 3" xfId="370"/>
    <cellStyle name="60% - Accent4 3 2" xfId="371"/>
    <cellStyle name="60% - Accent4 3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 10" xfId="379"/>
    <cellStyle name="60% - Accent5 11" xfId="380"/>
    <cellStyle name="60% - Accent5 12" xfId="381"/>
    <cellStyle name="60% - Accent5 13" xfId="382"/>
    <cellStyle name="60% - Accent5 14" xfId="383"/>
    <cellStyle name="60% - Accent5 2" xfId="384"/>
    <cellStyle name="60% - Accent5 2 2" xfId="385"/>
    <cellStyle name="60% - Accent5 2 2 2" xfId="1234"/>
    <cellStyle name="60% - Accent5 2 3" xfId="386"/>
    <cellStyle name="60% - Accent5 2 4" xfId="387"/>
    <cellStyle name="60% - Accent5 2 5" xfId="388"/>
    <cellStyle name="60% - Accent5 2 6" xfId="389"/>
    <cellStyle name="60% - Accent5 3" xfId="390"/>
    <cellStyle name="60% - Accent5 3 2" xfId="391"/>
    <cellStyle name="60% - Accent5 3 3" xfId="392"/>
    <cellStyle name="60% - Accent5 4" xfId="393"/>
    <cellStyle name="60% - Accent5 5" xfId="394"/>
    <cellStyle name="60% - Accent5 6" xfId="395"/>
    <cellStyle name="60% - Accent5 7" xfId="396"/>
    <cellStyle name="60% - Accent5 8" xfId="397"/>
    <cellStyle name="60% - Accent5 9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2 2" xfId="405"/>
    <cellStyle name="60% - Accent6 2 2 2" xfId="1235"/>
    <cellStyle name="60% - Accent6 2 3" xfId="406"/>
    <cellStyle name="60% - Accent6 2 4" xfId="407"/>
    <cellStyle name="60% - Accent6 2 5" xfId="408"/>
    <cellStyle name="60% - Accent6 2 6" xfId="409"/>
    <cellStyle name="60% - Accent6 3" xfId="410"/>
    <cellStyle name="60% - Accent6 3 2" xfId="411"/>
    <cellStyle name="60% - Accent6 3 3" xfId="412"/>
    <cellStyle name="60% - Accent6 4" xfId="413"/>
    <cellStyle name="60% - Accent6 5" xfId="414"/>
    <cellStyle name="60% - Accent6 6" xfId="415"/>
    <cellStyle name="60% - Accent6 7" xfId="416"/>
    <cellStyle name="60% - Accent6 8" xfId="417"/>
    <cellStyle name="60% - Accent6 9" xfId="418"/>
    <cellStyle name="Accent1 10" xfId="419"/>
    <cellStyle name="Accent1 11" xfId="420"/>
    <cellStyle name="Accent1 12" xfId="421"/>
    <cellStyle name="Accent1 13" xfId="422"/>
    <cellStyle name="Accent1 14" xfId="423"/>
    <cellStyle name="Accent1 2" xfId="424"/>
    <cellStyle name="Accent1 2 2" xfId="425"/>
    <cellStyle name="Accent1 2 2 2" xfId="1236"/>
    <cellStyle name="Accent1 2 3" xfId="426"/>
    <cellStyle name="Accent1 2 4" xfId="427"/>
    <cellStyle name="Accent1 2 5" xfId="428"/>
    <cellStyle name="Accent1 2 6" xfId="429"/>
    <cellStyle name="Accent1 3" xfId="430"/>
    <cellStyle name="Accent1 3 2" xfId="431"/>
    <cellStyle name="Accent1 3 3" xfId="432"/>
    <cellStyle name="Accent1 4" xfId="433"/>
    <cellStyle name="Accent1 5" xfId="434"/>
    <cellStyle name="Accent1 6" xfId="435"/>
    <cellStyle name="Accent1 7" xfId="436"/>
    <cellStyle name="Accent1 8" xfId="437"/>
    <cellStyle name="Accent1 9" xfId="438"/>
    <cellStyle name="Accent2 10" xfId="439"/>
    <cellStyle name="Accent2 11" xfId="440"/>
    <cellStyle name="Accent2 12" xfId="441"/>
    <cellStyle name="Accent2 13" xfId="442"/>
    <cellStyle name="Accent2 14" xfId="443"/>
    <cellStyle name="Accent2 2" xfId="444"/>
    <cellStyle name="Accent2 2 2" xfId="445"/>
    <cellStyle name="Accent2 2 2 2" xfId="1237"/>
    <cellStyle name="Accent2 2 3" xfId="446"/>
    <cellStyle name="Accent2 2 4" xfId="447"/>
    <cellStyle name="Accent2 2 5" xfId="448"/>
    <cellStyle name="Accent2 2 6" xfId="449"/>
    <cellStyle name="Accent2 3" xfId="450"/>
    <cellStyle name="Accent2 3 2" xfId="451"/>
    <cellStyle name="Accent2 3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 10" xfId="459"/>
    <cellStyle name="Accent3 11" xfId="460"/>
    <cellStyle name="Accent3 12" xfId="461"/>
    <cellStyle name="Accent3 13" xfId="462"/>
    <cellStyle name="Accent3 14" xfId="463"/>
    <cellStyle name="Accent3 2" xfId="464"/>
    <cellStyle name="Accent3 2 2" xfId="465"/>
    <cellStyle name="Accent3 2 2 2" xfId="1238"/>
    <cellStyle name="Accent3 2 3" xfId="466"/>
    <cellStyle name="Accent3 2 4" xfId="467"/>
    <cellStyle name="Accent3 2 5" xfId="468"/>
    <cellStyle name="Accent3 2 6" xfId="469"/>
    <cellStyle name="Accent3 3" xfId="470"/>
    <cellStyle name="Accent3 3 2" xfId="471"/>
    <cellStyle name="Accent3 3 3" xfId="472"/>
    <cellStyle name="Accent3 4" xfId="473"/>
    <cellStyle name="Accent3 5" xfId="474"/>
    <cellStyle name="Accent3 6" xfId="475"/>
    <cellStyle name="Accent3 7" xfId="476"/>
    <cellStyle name="Accent3 8" xfId="477"/>
    <cellStyle name="Accent3 9" xfId="478"/>
    <cellStyle name="Accent4 10" xfId="479"/>
    <cellStyle name="Accent4 11" xfId="480"/>
    <cellStyle name="Accent4 12" xfId="481"/>
    <cellStyle name="Accent4 13" xfId="482"/>
    <cellStyle name="Accent4 14" xfId="483"/>
    <cellStyle name="Accent4 2" xfId="484"/>
    <cellStyle name="Accent4 2 2" xfId="485"/>
    <cellStyle name="Accent4 2 2 2" xfId="1239"/>
    <cellStyle name="Accent4 2 3" xfId="486"/>
    <cellStyle name="Accent4 2 4" xfId="487"/>
    <cellStyle name="Accent4 2 5" xfId="488"/>
    <cellStyle name="Accent4 2 6" xfId="489"/>
    <cellStyle name="Accent4 3" xfId="490"/>
    <cellStyle name="Accent4 3 2" xfId="491"/>
    <cellStyle name="Accent4 3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 10" xfId="499"/>
    <cellStyle name="Accent5 11" xfId="500"/>
    <cellStyle name="Accent5 12" xfId="501"/>
    <cellStyle name="Accent5 13" xfId="502"/>
    <cellStyle name="Accent5 14" xfId="503"/>
    <cellStyle name="Accent5 2" xfId="504"/>
    <cellStyle name="Accent5 2 2" xfId="505"/>
    <cellStyle name="Accent5 2 2 2" xfId="1240"/>
    <cellStyle name="Accent5 2 3" xfId="506"/>
    <cellStyle name="Accent5 2 4" xfId="507"/>
    <cellStyle name="Accent5 2 5" xfId="508"/>
    <cellStyle name="Accent5 2 6" xfId="509"/>
    <cellStyle name="Accent5 3" xfId="510"/>
    <cellStyle name="Accent5 3 2" xfId="511"/>
    <cellStyle name="Accent5 3 3" xfId="512"/>
    <cellStyle name="Accent5 4" xfId="513"/>
    <cellStyle name="Accent5 5" xfId="514"/>
    <cellStyle name="Accent5 6" xfId="515"/>
    <cellStyle name="Accent5 7" xfId="516"/>
    <cellStyle name="Accent5 8" xfId="517"/>
    <cellStyle name="Accent5 9" xfId="518"/>
    <cellStyle name="Accent6 10" xfId="519"/>
    <cellStyle name="Accent6 11" xfId="520"/>
    <cellStyle name="Accent6 12" xfId="521"/>
    <cellStyle name="Accent6 13" xfId="522"/>
    <cellStyle name="Accent6 14" xfId="523"/>
    <cellStyle name="Accent6 2" xfId="524"/>
    <cellStyle name="Accent6 2 2" xfId="525"/>
    <cellStyle name="Accent6 2 2 2" xfId="1241"/>
    <cellStyle name="Accent6 2 3" xfId="526"/>
    <cellStyle name="Accent6 2 4" xfId="527"/>
    <cellStyle name="Accent6 2 5" xfId="528"/>
    <cellStyle name="Accent6 2 6" xfId="529"/>
    <cellStyle name="Accent6 3" xfId="530"/>
    <cellStyle name="Accent6 3 2" xfId="531"/>
    <cellStyle name="Accent6 3 3" xfId="532"/>
    <cellStyle name="Accent6 4" xfId="533"/>
    <cellStyle name="Accent6 5" xfId="534"/>
    <cellStyle name="Accent6 6" xfId="535"/>
    <cellStyle name="Accent6 7" xfId="536"/>
    <cellStyle name="Accent6 8" xfId="537"/>
    <cellStyle name="Accent6 9" xfId="538"/>
    <cellStyle name="Bad 10" xfId="539"/>
    <cellStyle name="Bad 11" xfId="540"/>
    <cellStyle name="Bad 12" xfId="541"/>
    <cellStyle name="Bad 13" xfId="542"/>
    <cellStyle name="Bad 14" xfId="543"/>
    <cellStyle name="Bad 2" xfId="544"/>
    <cellStyle name="Bad 2 2" xfId="545"/>
    <cellStyle name="Bad 2 2 2" xfId="1242"/>
    <cellStyle name="Bad 2 3" xfId="546"/>
    <cellStyle name="Bad 2 4" xfId="547"/>
    <cellStyle name="Bad 2 5" xfId="548"/>
    <cellStyle name="Bad 2 6" xfId="549"/>
    <cellStyle name="Bad 3" xfId="550"/>
    <cellStyle name="Bad 3 2" xfId="551"/>
    <cellStyle name="Bad 3 3" xfId="552"/>
    <cellStyle name="Bad 4" xfId="553"/>
    <cellStyle name="Bad 5" xfId="554"/>
    <cellStyle name="Bad 6" xfId="555"/>
    <cellStyle name="Bad 7" xfId="556"/>
    <cellStyle name="Bad 8" xfId="557"/>
    <cellStyle name="Bad 9" xfId="558"/>
    <cellStyle name="Calculation 10" xfId="559"/>
    <cellStyle name="Calculation 11" xfId="560"/>
    <cellStyle name="Calculation 12" xfId="561"/>
    <cellStyle name="Calculation 13" xfId="562"/>
    <cellStyle name="Calculation 14" xfId="563"/>
    <cellStyle name="Calculation 2" xfId="564"/>
    <cellStyle name="Calculation 2 2" xfId="565"/>
    <cellStyle name="Calculation 2 2 2" xfId="1243"/>
    <cellStyle name="Calculation 2 3" xfId="566"/>
    <cellStyle name="Calculation 2 4" xfId="567"/>
    <cellStyle name="Calculation 2 5" xfId="568"/>
    <cellStyle name="Calculation 2 6" xfId="569"/>
    <cellStyle name="Calculation 3" xfId="570"/>
    <cellStyle name="Calculation 3 2" xfId="571"/>
    <cellStyle name="Calculation 3 3" xfId="572"/>
    <cellStyle name="Calculation 4" xfId="573"/>
    <cellStyle name="Calculation 5" xfId="574"/>
    <cellStyle name="Calculation 6" xfId="575"/>
    <cellStyle name="Calculation 7" xfId="576"/>
    <cellStyle name="Calculation 8" xfId="577"/>
    <cellStyle name="Calculation 9" xfId="578"/>
    <cellStyle name="Check Cell 10" xfId="579"/>
    <cellStyle name="Check Cell 11" xfId="580"/>
    <cellStyle name="Check Cell 12" xfId="581"/>
    <cellStyle name="Check Cell 13" xfId="582"/>
    <cellStyle name="Check Cell 14" xfId="583"/>
    <cellStyle name="Check Cell 2" xfId="584"/>
    <cellStyle name="Check Cell 2 2" xfId="585"/>
    <cellStyle name="Check Cell 2 2 2" xfId="1244"/>
    <cellStyle name="Check Cell 2 3" xfId="586"/>
    <cellStyle name="Check Cell 2 4" xfId="587"/>
    <cellStyle name="Check Cell 2 5" xfId="588"/>
    <cellStyle name="Check Cell 2 6" xfId="589"/>
    <cellStyle name="Check Cell 3" xfId="590"/>
    <cellStyle name="Check Cell 3 2" xfId="591"/>
    <cellStyle name="Check Cell 3 3" xfId="592"/>
    <cellStyle name="Check Cell 4" xfId="593"/>
    <cellStyle name="Check Cell 5" xfId="594"/>
    <cellStyle name="Check Cell 6" xfId="595"/>
    <cellStyle name="Check Cell 7" xfId="596"/>
    <cellStyle name="Check Cell 8" xfId="597"/>
    <cellStyle name="Check Cell 9" xfId="598"/>
    <cellStyle name="clsAltData" xfId="599"/>
    <cellStyle name="clsAltMRVData" xfId="600"/>
    <cellStyle name="clsBlank" xfId="601"/>
    <cellStyle name="clsColumnHeader" xfId="602"/>
    <cellStyle name="clsData" xfId="603"/>
    <cellStyle name="clsDefault" xfId="604"/>
    <cellStyle name="clsFooter" xfId="605"/>
    <cellStyle name="clsIndexTableTitle" xfId="606"/>
    <cellStyle name="clsMRVData" xfId="607"/>
    <cellStyle name="clsReportFooter" xfId="608"/>
    <cellStyle name="clsReportHeader" xfId="609"/>
    <cellStyle name="clsRowHeader" xfId="610"/>
    <cellStyle name="clsScale" xfId="611"/>
    <cellStyle name="clsSection" xfId="612"/>
    <cellStyle name="Comma" xfId="1505" builtinId="3"/>
    <cellStyle name="Comma 10" xfId="613"/>
    <cellStyle name="Comma 10 2" xfId="1526"/>
    <cellStyle name="Comma 11" xfId="614"/>
    <cellStyle name="Comma 11 2" xfId="1269"/>
    <cellStyle name="Comma 11 2 2" xfId="1528"/>
    <cellStyle name="Comma 11 3" xfId="1309"/>
    <cellStyle name="Comma 11 4" xfId="1527"/>
    <cellStyle name="Comma 12" xfId="1270"/>
    <cellStyle name="Comma 12 2" xfId="1529"/>
    <cellStyle name="Comma 13" xfId="1271"/>
    <cellStyle name="Comma 13 2" xfId="1530"/>
    <cellStyle name="Comma 14" xfId="1272"/>
    <cellStyle name="Comma 14 2" xfId="1531"/>
    <cellStyle name="Comma 15" xfId="1273"/>
    <cellStyle name="Comma 15 2" xfId="1532"/>
    <cellStyle name="Comma 16" xfId="1353"/>
    <cellStyle name="Comma 17" xfId="1354"/>
    <cellStyle name="Comma 2" xfId="615"/>
    <cellStyle name="Comma 2 10" xfId="1533"/>
    <cellStyle name="Comma 2 2" xfId="38"/>
    <cellStyle name="Comma 2 2 2" xfId="616"/>
    <cellStyle name="Comma 2 2 2 2" xfId="1535"/>
    <cellStyle name="Comma 2 2 3" xfId="1178"/>
    <cellStyle name="Comma 2 2 3 2" xfId="1536"/>
    <cellStyle name="Comma 2 2 4" xfId="1534"/>
    <cellStyle name="Comma 2 3" xfId="617"/>
    <cellStyle name="Comma 2 3 2" xfId="1537"/>
    <cellStyle name="Comma 2 4" xfId="618"/>
    <cellStyle name="Comma 2 4 2" xfId="1538"/>
    <cellStyle name="Comma 2 5" xfId="619"/>
    <cellStyle name="Comma 2 5 2" xfId="1539"/>
    <cellStyle name="Comma 2 6" xfId="620"/>
    <cellStyle name="Comma 2 6 2" xfId="1540"/>
    <cellStyle name="Comma 2 7" xfId="621"/>
    <cellStyle name="Comma 2 7 2" xfId="1541"/>
    <cellStyle name="Comma 2 8" xfId="622"/>
    <cellStyle name="Comma 2 8 2" xfId="1304"/>
    <cellStyle name="Comma 2 8 3" xfId="1542"/>
    <cellStyle name="Comma 2 9" xfId="1315"/>
    <cellStyle name="Comma 2_grafici-valuten rizik i aktivnosti" xfId="623"/>
    <cellStyle name="Comma 3" xfId="624"/>
    <cellStyle name="Comma 3 2" xfId="33"/>
    <cellStyle name="Comma 3 2 2" xfId="625"/>
    <cellStyle name="Comma 3 2 2 2" xfId="1545"/>
    <cellStyle name="Comma 3 2 3" xfId="1544"/>
    <cellStyle name="Comma 3 3" xfId="1179"/>
    <cellStyle name="Comma 3 3 2" xfId="1546"/>
    <cellStyle name="Comma 3 4" xfId="1543"/>
    <cellStyle name="Comma 34" xfId="626"/>
    <cellStyle name="Comma 34 2" xfId="627"/>
    <cellStyle name="Comma 34 2 2" xfId="1548"/>
    <cellStyle name="Comma 34 3" xfId="1547"/>
    <cellStyle name="Comma 35" xfId="628"/>
    <cellStyle name="Comma 35 2" xfId="1549"/>
    <cellStyle name="Comma 36" xfId="629"/>
    <cellStyle name="Comma 36 2" xfId="1550"/>
    <cellStyle name="Comma 4" xfId="630"/>
    <cellStyle name="Comma 4 2" xfId="1180"/>
    <cellStyle name="Comma 4 2 2" xfId="1552"/>
    <cellStyle name="Comma 4 3" xfId="1316"/>
    <cellStyle name="Comma 4 4" xfId="1551"/>
    <cellStyle name="Comma 5" xfId="631"/>
    <cellStyle name="Comma 5 2" xfId="1317"/>
    <cellStyle name="Comma 5 3" xfId="1553"/>
    <cellStyle name="Comma 6" xfId="632"/>
    <cellStyle name="Comma 6 2" xfId="1181"/>
    <cellStyle name="Comma 6 2 2" xfId="1555"/>
    <cellStyle name="Comma 6 3" xfId="1554"/>
    <cellStyle name="Comma 7" xfId="633"/>
    <cellStyle name="Comma 7 2" xfId="1182"/>
    <cellStyle name="Comma 7 2 2" xfId="1557"/>
    <cellStyle name="Comma 7 3" xfId="1318"/>
    <cellStyle name="Comma 7 4" xfId="1556"/>
    <cellStyle name="Comma 8" xfId="634"/>
    <cellStyle name="Comma 8 2" xfId="1183"/>
    <cellStyle name="Comma 8 2 2" xfId="1559"/>
    <cellStyle name="Comma 8 3" xfId="1558"/>
    <cellStyle name="Comma 9" xfId="635"/>
    <cellStyle name="Comma 9 2" xfId="1303"/>
    <cellStyle name="Comma 9 2 2" xfId="1460"/>
    <cellStyle name="Comma 9 3" xfId="1433"/>
    <cellStyle name="Comma 9 4" xfId="1560"/>
    <cellStyle name="Currency 2" xfId="636"/>
    <cellStyle name="Currency 3" xfId="637"/>
    <cellStyle name="Currency 4" xfId="638"/>
    <cellStyle name="Currency 4 2" xfId="1305"/>
    <cellStyle name="Date" xfId="639"/>
    <cellStyle name="Euro" xfId="640"/>
    <cellStyle name="Excel.Chart" xfId="641"/>
    <cellStyle name="Explanatory Text 10" xfId="642"/>
    <cellStyle name="Explanatory Text 11" xfId="643"/>
    <cellStyle name="Explanatory Text 12" xfId="644"/>
    <cellStyle name="Explanatory Text 13" xfId="645"/>
    <cellStyle name="Explanatory Text 14" xfId="646"/>
    <cellStyle name="Explanatory Text 2" xfId="647"/>
    <cellStyle name="Explanatory Text 2 2" xfId="648"/>
    <cellStyle name="Explanatory Text 2 2 2" xfId="1245"/>
    <cellStyle name="Explanatory Text 2 3" xfId="649"/>
    <cellStyle name="Explanatory Text 2 4" xfId="650"/>
    <cellStyle name="Explanatory Text 2 5" xfId="651"/>
    <cellStyle name="Explanatory Text 2 6" xfId="652"/>
    <cellStyle name="Explanatory Text 3" xfId="653"/>
    <cellStyle name="Explanatory Text 3 2" xfId="654"/>
    <cellStyle name="Explanatory Text 3 3" xfId="655"/>
    <cellStyle name="Explanatory Text 4" xfId="656"/>
    <cellStyle name="Explanatory Text 5" xfId="657"/>
    <cellStyle name="Explanatory Text 6" xfId="658"/>
    <cellStyle name="Explanatory Text 7" xfId="659"/>
    <cellStyle name="Explanatory Text 8" xfId="660"/>
    <cellStyle name="Explanatory Text 9" xfId="661"/>
    <cellStyle name="Fixed" xfId="662"/>
    <cellStyle name="Good 10" xfId="663"/>
    <cellStyle name="Good 11" xfId="664"/>
    <cellStyle name="Good 12" xfId="665"/>
    <cellStyle name="Good 13" xfId="666"/>
    <cellStyle name="Good 14" xfId="667"/>
    <cellStyle name="Good 2" xfId="668"/>
    <cellStyle name="Good 2 2" xfId="669"/>
    <cellStyle name="Good 2 2 2" xfId="1246"/>
    <cellStyle name="Good 2 3" xfId="670"/>
    <cellStyle name="Good 2 4" xfId="671"/>
    <cellStyle name="Good 2 5" xfId="672"/>
    <cellStyle name="Good 2 6" xfId="673"/>
    <cellStyle name="Good 3" xfId="674"/>
    <cellStyle name="Good 3 2" xfId="675"/>
    <cellStyle name="Good 3 3" xfId="676"/>
    <cellStyle name="Good 4" xfId="677"/>
    <cellStyle name="Good 5" xfId="678"/>
    <cellStyle name="Good 6" xfId="679"/>
    <cellStyle name="Good 7" xfId="680"/>
    <cellStyle name="Good 8" xfId="681"/>
    <cellStyle name="Good 9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2" xfId="688"/>
    <cellStyle name="Heading 1 2 2" xfId="689"/>
    <cellStyle name="Heading 1 2 2 2" xfId="1247"/>
    <cellStyle name="Heading 1 2 3" xfId="690"/>
    <cellStyle name="Heading 1 2 4" xfId="691"/>
    <cellStyle name="Heading 1 2 5" xfId="692"/>
    <cellStyle name="Heading 1 2 6" xfId="693"/>
    <cellStyle name="Heading 1 3" xfId="694"/>
    <cellStyle name="Heading 1 3 2" xfId="695"/>
    <cellStyle name="Heading 1 3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 10" xfId="703"/>
    <cellStyle name="Heading 2 11" xfId="704"/>
    <cellStyle name="Heading 2 12" xfId="705"/>
    <cellStyle name="Heading 2 13" xfId="706"/>
    <cellStyle name="Heading 2 14" xfId="707"/>
    <cellStyle name="Heading 2 2" xfId="708"/>
    <cellStyle name="Heading 2 2 2" xfId="709"/>
    <cellStyle name="Heading 2 2 2 2" xfId="1248"/>
    <cellStyle name="Heading 2 2 3" xfId="710"/>
    <cellStyle name="Heading 2 2 4" xfId="711"/>
    <cellStyle name="Heading 2 2 5" xfId="712"/>
    <cellStyle name="Heading 2 2 6" xfId="713"/>
    <cellStyle name="Heading 2 3" xfId="714"/>
    <cellStyle name="Heading 2 3 2" xfId="715"/>
    <cellStyle name="Heading 2 3 3" xfId="716"/>
    <cellStyle name="Heading 2 4" xfId="717"/>
    <cellStyle name="Heading 2 5" xfId="718"/>
    <cellStyle name="Heading 2 6" xfId="719"/>
    <cellStyle name="Heading 2 7" xfId="720"/>
    <cellStyle name="Heading 2 8" xfId="721"/>
    <cellStyle name="Heading 2 9" xfId="722"/>
    <cellStyle name="Heading 3 10" xfId="723"/>
    <cellStyle name="Heading 3 11" xfId="724"/>
    <cellStyle name="Heading 3 12" xfId="725"/>
    <cellStyle name="Heading 3 13" xfId="726"/>
    <cellStyle name="Heading 3 14" xfId="727"/>
    <cellStyle name="Heading 3 2" xfId="728"/>
    <cellStyle name="Heading 3 2 2" xfId="729"/>
    <cellStyle name="Heading 3 2 2 2" xfId="1249"/>
    <cellStyle name="Heading 3 2 3" xfId="730"/>
    <cellStyle name="Heading 3 2 4" xfId="731"/>
    <cellStyle name="Heading 3 2 5" xfId="732"/>
    <cellStyle name="Heading 3 2 6" xfId="733"/>
    <cellStyle name="Heading 3 3" xfId="734"/>
    <cellStyle name="Heading 3 3 2" xfId="735"/>
    <cellStyle name="Heading 3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 10" xfId="743"/>
    <cellStyle name="Heading 4 11" xfId="744"/>
    <cellStyle name="Heading 4 12" xfId="745"/>
    <cellStyle name="Heading 4 13" xfId="746"/>
    <cellStyle name="Heading 4 14" xfId="747"/>
    <cellStyle name="Heading 4 2" xfId="748"/>
    <cellStyle name="Heading 4 2 2" xfId="749"/>
    <cellStyle name="Heading 4 2 2 2" xfId="1250"/>
    <cellStyle name="Heading 4 2 3" xfId="750"/>
    <cellStyle name="Heading 4 2 4" xfId="751"/>
    <cellStyle name="Heading 4 2 5" xfId="752"/>
    <cellStyle name="Heading 4 2 6" xfId="753"/>
    <cellStyle name="Heading 4 3" xfId="754"/>
    <cellStyle name="Heading 4 3 2" xfId="755"/>
    <cellStyle name="Heading 4 3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HEADING1" xfId="763"/>
    <cellStyle name="HEADING2" xfId="764"/>
    <cellStyle name="imf-one decimal" xfId="765"/>
    <cellStyle name="imf-zero decimal" xfId="766"/>
    <cellStyle name="Input 10" xfId="767"/>
    <cellStyle name="Input 11" xfId="768"/>
    <cellStyle name="Input 12" xfId="769"/>
    <cellStyle name="Input 13" xfId="770"/>
    <cellStyle name="Input 14" xfId="771"/>
    <cellStyle name="Input 2" xfId="772"/>
    <cellStyle name="Input 2 2" xfId="773"/>
    <cellStyle name="Input 2 2 2" xfId="1251"/>
    <cellStyle name="Input 2 3" xfId="774"/>
    <cellStyle name="Input 2 4" xfId="775"/>
    <cellStyle name="Input 2 5" xfId="776"/>
    <cellStyle name="Input 2 6" xfId="777"/>
    <cellStyle name="Input 3" xfId="778"/>
    <cellStyle name="Input 3 2" xfId="779"/>
    <cellStyle name="Input 3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 10" xfId="787"/>
    <cellStyle name="Linked Cell 11" xfId="788"/>
    <cellStyle name="Linked Cell 12" xfId="789"/>
    <cellStyle name="Linked Cell 13" xfId="790"/>
    <cellStyle name="Linked Cell 14" xfId="791"/>
    <cellStyle name="Linked Cell 2" xfId="792"/>
    <cellStyle name="Linked Cell 2 2" xfId="793"/>
    <cellStyle name="Linked Cell 2 2 2" xfId="1252"/>
    <cellStyle name="Linked Cell 2 3" xfId="794"/>
    <cellStyle name="Linked Cell 2 4" xfId="795"/>
    <cellStyle name="Linked Cell 2 5" xfId="796"/>
    <cellStyle name="Linked Cell 2 6" xfId="797"/>
    <cellStyle name="Linked Cell 3" xfId="798"/>
    <cellStyle name="Linked Cell 3 2" xfId="799"/>
    <cellStyle name="Linked Cell 3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Millares [0]_11.1.3. bis" xfId="807"/>
    <cellStyle name="Millares_11.1.3. bis" xfId="808"/>
    <cellStyle name="Moneda [0]_11.1.3. bis" xfId="809"/>
    <cellStyle name="Moneda_11.1.3. bis" xfId="810"/>
    <cellStyle name="Neutral 10" xfId="811"/>
    <cellStyle name="Neutral 11" xfId="812"/>
    <cellStyle name="Neutral 12" xfId="813"/>
    <cellStyle name="Neutral 13" xfId="814"/>
    <cellStyle name="Neutral 14" xfId="815"/>
    <cellStyle name="Neutral 2" xfId="816"/>
    <cellStyle name="Neutral 2 2" xfId="817"/>
    <cellStyle name="Neutral 2 2 2" xfId="1253"/>
    <cellStyle name="Neutral 2 3" xfId="818"/>
    <cellStyle name="Neutral 2 4" xfId="819"/>
    <cellStyle name="Neutral 2 5" xfId="820"/>
    <cellStyle name="Neutral 2 6" xfId="821"/>
    <cellStyle name="Neutral 3" xfId="822"/>
    <cellStyle name="Neutral 3 2" xfId="823"/>
    <cellStyle name="Neutral 3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" xfId="0" builtinId="0"/>
    <cellStyle name="Normal - Style1" xfId="1"/>
    <cellStyle name="Normal - Style1 2" xfId="831"/>
    <cellStyle name="Normal - Style1 3" xfId="832"/>
    <cellStyle name="Normal - Style2" xfId="833"/>
    <cellStyle name="Normal 10" xfId="834"/>
    <cellStyle name="Normal 10 2" xfId="835"/>
    <cellStyle name="Normal 10 3" xfId="836"/>
    <cellStyle name="Normal 10 4" xfId="837"/>
    <cellStyle name="Normal 10 5" xfId="838"/>
    <cellStyle name="Normal 10 6" xfId="839"/>
    <cellStyle name="Normal 10 7" xfId="840"/>
    <cellStyle name="Normal 10 8" xfId="841"/>
    <cellStyle name="Normal 10 9" xfId="842"/>
    <cellStyle name="Normal 11" xfId="843"/>
    <cellStyle name="Normal 11 2" xfId="844"/>
    <cellStyle name="Normal 11 3" xfId="845"/>
    <cellStyle name="Normal 11 4" xfId="846"/>
    <cellStyle name="Normal 11 5" xfId="847"/>
    <cellStyle name="Normal 11 6" xfId="848"/>
    <cellStyle name="Normal 11 7" xfId="849"/>
    <cellStyle name="Normal 11 8" xfId="850"/>
    <cellStyle name="Normal 11 9" xfId="851"/>
    <cellStyle name="Normal 118" xfId="1355"/>
    <cellStyle name="Normal 12" xfId="852"/>
    <cellStyle name="Normal 12 10" xfId="9"/>
    <cellStyle name="Normal 12 2" xfId="853"/>
    <cellStyle name="Normal 12 3" xfId="854"/>
    <cellStyle name="Normal 12 4" xfId="855"/>
    <cellStyle name="Normal 12 5" xfId="856"/>
    <cellStyle name="Normal 12 6" xfId="857"/>
    <cellStyle name="Normal 12 7" xfId="858"/>
    <cellStyle name="Normal 12 8" xfId="859"/>
    <cellStyle name="Normal 12 9" xfId="860"/>
    <cellStyle name="Normal 13" xfId="861"/>
    <cellStyle name="Normal 13 2" xfId="862"/>
    <cellStyle name="Normal 13 3" xfId="863"/>
    <cellStyle name="Normal 13 4" xfId="864"/>
    <cellStyle name="Normal 13 5" xfId="865"/>
    <cellStyle name="Normal 13 6" xfId="866"/>
    <cellStyle name="Normal 13 7" xfId="867"/>
    <cellStyle name="Normal 13 8" xfId="868"/>
    <cellStyle name="Normal 13 9" xfId="869"/>
    <cellStyle name="Normal 14" xfId="870"/>
    <cellStyle name="Normal 15" xfId="871"/>
    <cellStyle name="Normal 15 2" xfId="32"/>
    <cellStyle name="Normal 15 2 2" xfId="872"/>
    <cellStyle name="Normal 15 2 3" xfId="1184"/>
    <cellStyle name="Normal 15 2 4" xfId="1319"/>
    <cellStyle name="Normal 15 3" xfId="873"/>
    <cellStyle name="Normal 15 3 2" xfId="874"/>
    <cellStyle name="Normal 15 3 2 2" xfId="1185"/>
    <cellStyle name="Normal 15 3 2 3" xfId="1274"/>
    <cellStyle name="Normal 15 3 2 3 2" xfId="1275"/>
    <cellStyle name="Normal 15 3 2 4" xfId="1276"/>
    <cellStyle name="Normal 15 3 2 5 2" xfId="1356"/>
    <cellStyle name="Normal 15 3 2 5 2 2" xfId="1357"/>
    <cellStyle name="Normal 15 3 2 8" xfId="1495"/>
    <cellStyle name="Normal 15 4" xfId="875"/>
    <cellStyle name="Normal 15 4 2" xfId="8"/>
    <cellStyle name="Normal 15 4 3" xfId="1306"/>
    <cellStyle name="Normal 15 5" xfId="1186"/>
    <cellStyle name="Normal 15_База" xfId="876"/>
    <cellStyle name="Normal 16" xfId="877"/>
    <cellStyle name="Normal 16 2" xfId="878"/>
    <cellStyle name="Normal 16 2 2" xfId="879"/>
    <cellStyle name="Normal 16 2 2 2" xfId="1277"/>
    <cellStyle name="Normal 16 2 2 2 2" xfId="1278"/>
    <cellStyle name="Normal 16 2 2 2 3" xfId="1279"/>
    <cellStyle name="Normal 16 2 2 2 4" xfId="1280"/>
    <cellStyle name="Normal 16 2 2 2 5" xfId="1281"/>
    <cellStyle name="Normal 16 3" xfId="50"/>
    <cellStyle name="Normal 16 3 2" xfId="880"/>
    <cellStyle name="Normal 16 3 2 2" xfId="1434"/>
    <cellStyle name="Normal 16 3 3" xfId="1311"/>
    <cellStyle name="Normal 16 3 3 2" xfId="1358"/>
    <cellStyle name="Normal 16 3 3 2 2" xfId="1449"/>
    <cellStyle name="Normal 16 3 3 2 2 2" xfId="1510"/>
    <cellStyle name="Normal 16 3 3 3" xfId="1448"/>
    <cellStyle name="Normal 16 3 4" xfId="1352"/>
    <cellStyle name="Normal 16 3 4 2" xfId="1447"/>
    <cellStyle name="Normal 16 3 5" xfId="1359"/>
    <cellStyle name="Normal 16 3 5 2" xfId="1386"/>
    <cellStyle name="Normal 16 3 5 2 2" xfId="1497"/>
    <cellStyle name="Normal 16 3 5 2 2 2" xfId="1506"/>
    <cellStyle name="Normal 16 3 5 3" xfId="1459"/>
    <cellStyle name="Normal 16 3 6" xfId="1396"/>
    <cellStyle name="Normal 16 3 7" xfId="1561"/>
    <cellStyle name="Normal 16_Активности_31.12.2010" xfId="31"/>
    <cellStyle name="Normal 17" xfId="881"/>
    <cellStyle name="Normal 17 2" xfId="882"/>
    <cellStyle name="Normal 17 3" xfId="10"/>
    <cellStyle name="Normal 17 3 2" xfId="1283"/>
    <cellStyle name="Normal 17 3 3" xfId="1282"/>
    <cellStyle name="Normal 18" xfId="883"/>
    <cellStyle name="Normal 19" xfId="884"/>
    <cellStyle name="Normal 19 2" xfId="11"/>
    <cellStyle name="Normal 19 2 2" xfId="1187"/>
    <cellStyle name="Normal 19 2 2 2" xfId="1443"/>
    <cellStyle name="Normal 19 2 3" xfId="1562"/>
    <cellStyle name="Normal 19 3" xfId="1313"/>
    <cellStyle name="Normal 19 3 2" xfId="1450"/>
    <cellStyle name="Normal 19 4" xfId="1360"/>
    <cellStyle name="Normal 19 5" xfId="1361"/>
    <cellStyle name="Normal 19 5 2" xfId="1461"/>
    <cellStyle name="Normal 19 6" xfId="1385"/>
    <cellStyle name="Normal 19 6 2" xfId="1496"/>
    <cellStyle name="Normal 19 7" xfId="1435"/>
    <cellStyle name="Normal 2" xfId="885"/>
    <cellStyle name="Normal 2 10" xfId="886"/>
    <cellStyle name="Normal 2 10 2" xfId="887"/>
    <cellStyle name="Normal 2 10 3" xfId="888"/>
    <cellStyle name="Normal 2 11" xfId="889"/>
    <cellStyle name="Normal 2 12" xfId="890"/>
    <cellStyle name="Normal 2 12 2" xfId="51"/>
    <cellStyle name="Normal 2 12 3" xfId="891"/>
    <cellStyle name="Normal 2 12 4" xfId="1320"/>
    <cellStyle name="Normal 2 13" xfId="46"/>
    <cellStyle name="Normal 2 13 2" xfId="892"/>
    <cellStyle name="Normal 2 13 2 2" xfId="1436"/>
    <cellStyle name="Normal 2 13 2 3" xfId="1564"/>
    <cellStyle name="Normal 2 13 3" xfId="1362"/>
    <cellStyle name="Normal 2 13 3 2" xfId="1382"/>
    <cellStyle name="Normal 2 13 3 2 2" xfId="1492"/>
    <cellStyle name="Normal 2 13 3 3" xfId="1469"/>
    <cellStyle name="Normal 2 13 4" xfId="1395"/>
    <cellStyle name="Normal 2 13 5" xfId="1509"/>
    <cellStyle name="Normal 2 13 6" xfId="1563"/>
    <cellStyle name="Normal 2 14" xfId="893"/>
    <cellStyle name="Normal 2 15" xfId="894"/>
    <cellStyle name="Normal 2 16" xfId="895"/>
    <cellStyle name="Normal 2 16 2" xfId="1363"/>
    <cellStyle name="Normal 2 16 2 2" xfId="1462"/>
    <cellStyle name="Normal 2 16 3" xfId="1565"/>
    <cellStyle name="Normal 2 2" xfId="896"/>
    <cellStyle name="Normal 2 2 2" xfId="897"/>
    <cellStyle name="Normal 2 2 2 2" xfId="47"/>
    <cellStyle name="Normal 2 2 2 2 2" xfId="1501"/>
    <cellStyle name="Normal 2 2 3" xfId="898"/>
    <cellStyle name="Normal 2 2 3 2" xfId="1254"/>
    <cellStyle name="Normal 2 2 4" xfId="899"/>
    <cellStyle name="Normal 2 2 5" xfId="1364"/>
    <cellStyle name="Normal 2 3" xfId="900"/>
    <cellStyle name="Normal 2 3 2" xfId="901"/>
    <cellStyle name="Normal 2 3 3" xfId="1321"/>
    <cellStyle name="Normal 2 4" xfId="902"/>
    <cellStyle name="Normal 2 4 2" xfId="903"/>
    <cellStyle name="Normal 2 4 3" xfId="904"/>
    <cellStyle name="Normal 2 5" xfId="7"/>
    <cellStyle name="Normal 2 5 2" xfId="49"/>
    <cellStyle name="Normal 2 5 3" xfId="1322"/>
    <cellStyle name="Normal 2 5 3 2" xfId="1472"/>
    <cellStyle name="Normal 2 5 4" xfId="1389"/>
    <cellStyle name="Normal 2 5 4 2" xfId="1500"/>
    <cellStyle name="Normal 2 5 5" xfId="1393"/>
    <cellStyle name="Normal 2 5 6" xfId="1566"/>
    <cellStyle name="Normal 2 6" xfId="905"/>
    <cellStyle name="Normal 2 6 2" xfId="906"/>
    <cellStyle name="Normal 2 7" xfId="907"/>
    <cellStyle name="Normal 2 7 2" xfId="908"/>
    <cellStyle name="Normal 2 8" xfId="909"/>
    <cellStyle name="Normal 2 8 2" xfId="910"/>
    <cellStyle name="Normal 2 9" xfId="911"/>
    <cellStyle name="Normal 2 9 2" xfId="912"/>
    <cellStyle name="Normal 2_Aneks-30.09.2008" xfId="913"/>
    <cellStyle name="Normal 20" xfId="914"/>
    <cellStyle name="Normal 20 2" xfId="39"/>
    <cellStyle name="Normal 20 3" xfId="1188"/>
    <cellStyle name="Normal 20 4" xfId="1323"/>
    <cellStyle name="Normal 21" xfId="915"/>
    <cellStyle name="Normal 21 2" xfId="12"/>
    <cellStyle name="Normal 21 2 2" xfId="916"/>
    <cellStyle name="Normal 21 3" xfId="1189"/>
    <cellStyle name="Normal 21 3 2" xfId="1444"/>
    <cellStyle name="Normal 21 3 3" xfId="1567"/>
    <cellStyle name="Normal 21 4" xfId="1284"/>
    <cellStyle name="Normal 21 4 2" xfId="1308"/>
    <cellStyle name="Normal 21 4 2 2" xfId="1463"/>
    <cellStyle name="Normal 21 5" xfId="1437"/>
    <cellStyle name="Normal 22" xfId="917"/>
    <cellStyle name="Normal 22 2" xfId="13"/>
    <cellStyle name="Normal 22 2 2" xfId="1190"/>
    <cellStyle name="Normal 23" xfId="918"/>
    <cellStyle name="Normal 23 2" xfId="1191"/>
    <cellStyle name="Normal 23 2 2" xfId="1192"/>
    <cellStyle name="Normal 23 2 3" xfId="1285"/>
    <cellStyle name="Normal 23 2 4" xfId="1286"/>
    <cellStyle name="Normal 23 3" xfId="1324"/>
    <cellStyle name="Normal 24" xfId="919"/>
    <cellStyle name="Normal 24 2" xfId="920"/>
    <cellStyle name="Normal 24 2 2" xfId="921"/>
    <cellStyle name="Normal 24 2 2 2" xfId="1307"/>
    <cellStyle name="Normal 24 2 2 3" xfId="1440"/>
    <cellStyle name="Normal 24 2 3" xfId="1312"/>
    <cellStyle name="Normal 24 2 3 2" xfId="1451"/>
    <cellStyle name="Normal 24 2 4" xfId="1365"/>
    <cellStyle name="Normal 24 2 4 2" xfId="1452"/>
    <cellStyle name="Normal 24 2 5" xfId="1439"/>
    <cellStyle name="Normal 24 2 6" xfId="1568"/>
    <cellStyle name="Normal 24 3" xfId="14"/>
    <cellStyle name="Normal 24 4" xfId="1438"/>
    <cellStyle name="Normal 25" xfId="922"/>
    <cellStyle name="Normal 25 2" xfId="1298"/>
    <cellStyle name="Normal 25 2 2" xfId="1464"/>
    <cellStyle name="Normal 26" xfId="923"/>
    <cellStyle name="Normal 26 2" xfId="15"/>
    <cellStyle name="Normal 26 3" xfId="1299"/>
    <cellStyle name="Normal 27" xfId="924"/>
    <cellStyle name="Normal 27 2" xfId="925"/>
    <cellStyle name="Normal 27 3" xfId="16"/>
    <cellStyle name="Normal 27 4" xfId="1300"/>
    <cellStyle name="Normal 28" xfId="926"/>
    <cellStyle name="Normal 28 2" xfId="927"/>
    <cellStyle name="Normal 28 3" xfId="17"/>
    <cellStyle name="Normal 28 4" xfId="1301"/>
    <cellStyle name="Normal 29" xfId="928"/>
    <cellStyle name="Normal 29 2" xfId="929"/>
    <cellStyle name="Normal 29 3" xfId="18"/>
    <cellStyle name="Normal 29 3 2" xfId="1193"/>
    <cellStyle name="Normal 3" xfId="43"/>
    <cellStyle name="Normal 3 10" xfId="44"/>
    <cellStyle name="Normal 3 11" xfId="930"/>
    <cellStyle name="Normal 3 12" xfId="1255"/>
    <cellStyle name="Normal 3 2" xfId="931"/>
    <cellStyle name="Normal 3 2 2" xfId="1325"/>
    <cellStyle name="Normal 3 3" xfId="4"/>
    <cellStyle name="Normal 3 4" xfId="932"/>
    <cellStyle name="Normal 3 5" xfId="933"/>
    <cellStyle name="Normal 3 6" xfId="934"/>
    <cellStyle name="Normal 3 7" xfId="935"/>
    <cellStyle name="Normal 3 7 2" xfId="1194"/>
    <cellStyle name="Normal 3 8" xfId="936"/>
    <cellStyle name="Normal 3 9" xfId="937"/>
    <cellStyle name="Normal 3_aneks depoziti" xfId="938"/>
    <cellStyle name="Normal 30" xfId="939"/>
    <cellStyle name="Normal 30 2" xfId="19"/>
    <cellStyle name="Normal 30 2 2" xfId="940"/>
    <cellStyle name="Normal 31" xfId="941"/>
    <cellStyle name="Normal 31 2" xfId="20"/>
    <cellStyle name="Normal 31 2 2" xfId="1195"/>
    <cellStyle name="Normal 31 2 2 2" xfId="1445"/>
    <cellStyle name="Normal 31 2 3" xfId="1569"/>
    <cellStyle name="Normal 31 3" xfId="1366"/>
    <cellStyle name="Normal 31 3 2" xfId="1383"/>
    <cellStyle name="Normal 31 3 2 2" xfId="1493"/>
    <cellStyle name="Normal 31 3 3" xfId="1470"/>
    <cellStyle name="Normal 31 4" xfId="1390"/>
    <cellStyle name="Normal 32" xfId="45"/>
    <cellStyle name="Normal 32 2" xfId="21"/>
    <cellStyle name="Normal 32 2 2" xfId="1196"/>
    <cellStyle name="Normal 33" xfId="42"/>
    <cellStyle name="Normal 33 2" xfId="23"/>
    <cellStyle name="Normal 33 2 2" xfId="1502"/>
    <cellStyle name="Normal 33 3" xfId="1367"/>
    <cellStyle name="Normal 33 3 2" xfId="1381"/>
    <cellStyle name="Normal 33 3 2 2" xfId="1491"/>
    <cellStyle name="Normal 33 3 3" xfId="1468"/>
    <cellStyle name="Normal 33 4" xfId="1394"/>
    <cellStyle name="Normal 33 5" xfId="1508"/>
    <cellStyle name="Normal 34" xfId="942"/>
    <cellStyle name="Normal 34 2" xfId="22"/>
    <cellStyle name="Normal 34 3" xfId="1503"/>
    <cellStyle name="Normal 35" xfId="943"/>
    <cellStyle name="Normal 35 2" xfId="24"/>
    <cellStyle name="Normal 35 3" xfId="1504"/>
    <cellStyle name="Normal 36" xfId="944"/>
    <cellStyle name="Normal 36 2" xfId="25"/>
    <cellStyle name="Normal 37" xfId="945"/>
    <cellStyle name="Normal 37 2" xfId="26"/>
    <cellStyle name="Normal 38" xfId="946"/>
    <cellStyle name="Normal 38 2" xfId="27"/>
    <cellStyle name="Normal 39" xfId="947"/>
    <cellStyle name="Normal 39 2" xfId="1197"/>
    <cellStyle name="Normal 39 3" xfId="1368"/>
    <cellStyle name="Normal 39 3 2" xfId="1453"/>
    <cellStyle name="Normal 4" xfId="948"/>
    <cellStyle name="Normal 4 10" xfId="949"/>
    <cellStyle name="Normal 4 11" xfId="950"/>
    <cellStyle name="Normal 4 2" xfId="48"/>
    <cellStyle name="Normal 4 2 2" xfId="951"/>
    <cellStyle name="Normal 4 3" xfId="952"/>
    <cellStyle name="Normal 4 4" xfId="953"/>
    <cellStyle name="Normal 4 5" xfId="954"/>
    <cellStyle name="Normal 4 6" xfId="955"/>
    <cellStyle name="Normal 4 7" xfId="956"/>
    <cellStyle name="Normal 4 8" xfId="957"/>
    <cellStyle name="Normal 4 9" xfId="958"/>
    <cellStyle name="Normal 4_Profitabilnost 30.09.2009_za 31.12.2009" xfId="959"/>
    <cellStyle name="Normal 40" xfId="960"/>
    <cellStyle name="Normal 40 2" xfId="28"/>
    <cellStyle name="Normal 40 3" xfId="1369"/>
    <cellStyle name="Normal 40 3 2" xfId="1454"/>
    <cellStyle name="Normal 41" xfId="961"/>
    <cellStyle name="Normal 41 2" xfId="29"/>
    <cellStyle name="Normal 41 3" xfId="1370"/>
    <cellStyle name="Normal 41 3 2" xfId="1455"/>
    <cellStyle name="Normal 42" xfId="962"/>
    <cellStyle name="Normal 42 2" xfId="30"/>
    <cellStyle name="Normal 42 3" xfId="1371"/>
    <cellStyle name="Normal 42 3 2" xfId="1456"/>
    <cellStyle name="Normal 43" xfId="963"/>
    <cellStyle name="Normal 43 2" xfId="1198"/>
    <cellStyle name="Normal 43 3" xfId="1372"/>
    <cellStyle name="Normal 43 3 2" xfId="1457"/>
    <cellStyle name="Normal 44" xfId="964"/>
    <cellStyle name="Normal 44 2" xfId="1199"/>
    <cellStyle name="Normal 45" xfId="965"/>
    <cellStyle name="Normal 45 2" xfId="1200"/>
    <cellStyle name="Normal 46" xfId="966"/>
    <cellStyle name="Normal 47" xfId="967"/>
    <cellStyle name="Normal 48" xfId="968"/>
    <cellStyle name="Normal 49" xfId="969"/>
    <cellStyle name="Normal 5" xfId="970"/>
    <cellStyle name="Normal 5 10" xfId="2"/>
    <cellStyle name="Normal 5 10 2" xfId="971"/>
    <cellStyle name="Normal 5 2" xfId="972"/>
    <cellStyle name="Normal 5 2 2" xfId="973"/>
    <cellStyle name="Normal 5 3" xfId="974"/>
    <cellStyle name="Normal 5 4" xfId="975"/>
    <cellStyle name="Normal 5 5" xfId="976"/>
    <cellStyle name="Normal 5 6" xfId="977"/>
    <cellStyle name="Normal 5 7" xfId="978"/>
    <cellStyle name="Normal 5 8" xfId="979"/>
    <cellStyle name="Normal 5 9" xfId="980"/>
    <cellStyle name="Normal 50" xfId="981"/>
    <cellStyle name="Normal 51" xfId="982"/>
    <cellStyle name="Normal 52" xfId="983"/>
    <cellStyle name="Normal 53" xfId="984"/>
    <cellStyle name="Normal 54" xfId="985"/>
    <cellStyle name="Normal 55" xfId="986"/>
    <cellStyle name="Normal 56" xfId="987"/>
    <cellStyle name="Normal 57" xfId="988"/>
    <cellStyle name="Normal 58" xfId="989"/>
    <cellStyle name="Normal 59" xfId="990"/>
    <cellStyle name="Normal 6" xfId="991"/>
    <cellStyle name="Normal 6 10" xfId="992"/>
    <cellStyle name="Normal 6 2" xfId="993"/>
    <cellStyle name="Normal 6 3" xfId="994"/>
    <cellStyle name="Normal 6 4" xfId="995"/>
    <cellStyle name="Normal 6 5" xfId="996"/>
    <cellStyle name="Normal 6 6" xfId="997"/>
    <cellStyle name="Normal 6 7" xfId="998"/>
    <cellStyle name="Normal 6 8" xfId="999"/>
    <cellStyle name="Normal 6 9" xfId="1000"/>
    <cellStyle name="Normal 60" xfId="1001"/>
    <cellStyle name="Normal 61" xfId="1002"/>
    <cellStyle name="Normal 62" xfId="1003"/>
    <cellStyle name="Normal 63" xfId="1004"/>
    <cellStyle name="Normal 63 2" xfId="5"/>
    <cellStyle name="Normal 64" xfId="1005"/>
    <cellStyle name="Normal 64 2" xfId="6"/>
    <cellStyle name="Normal 65" xfId="1006"/>
    <cellStyle name="Normal 65 2" xfId="1007"/>
    <cellStyle name="Normal 65 2 2" xfId="1201"/>
    <cellStyle name="Normal 65 2 3" xfId="1287"/>
    <cellStyle name="Normal 65 2 4" xfId="1288"/>
    <cellStyle name="Normal 66" xfId="1008"/>
    <cellStyle name="Normal 66 2" xfId="36"/>
    <cellStyle name="Normal 66 2 2" xfId="1289"/>
    <cellStyle name="Normal 67" xfId="1202"/>
    <cellStyle name="Normal 68" xfId="1176"/>
    <cellStyle name="Normal 68 2" xfId="1290"/>
    <cellStyle name="Normal 69" xfId="1203"/>
    <cellStyle name="Normal 7" xfId="1009"/>
    <cellStyle name="Normal 7 10" xfId="3"/>
    <cellStyle name="Normal 7 10 2" xfId="1326"/>
    <cellStyle name="Normal 7 10 2 2" xfId="1473"/>
    <cellStyle name="Normal 7 10 3" xfId="1388"/>
    <cellStyle name="Normal 7 10 3 2" xfId="1499"/>
    <cellStyle name="Normal 7 10 4" xfId="1392"/>
    <cellStyle name="Normal 7 10 5" xfId="1507"/>
    <cellStyle name="Normal 7 10 6" xfId="1570"/>
    <cellStyle name="Normal 7 2" xfId="1010"/>
    <cellStyle name="Normal 7 3" xfId="1011"/>
    <cellStyle name="Normal 7 4" xfId="1012"/>
    <cellStyle name="Normal 7 5" xfId="1013"/>
    <cellStyle name="Normal 7 6" xfId="1014"/>
    <cellStyle name="Normal 7 7" xfId="1015"/>
    <cellStyle name="Normal 7 8" xfId="1016"/>
    <cellStyle name="Normal 7 9" xfId="1017"/>
    <cellStyle name="Normal 70" xfId="1256"/>
    <cellStyle name="Normal 70 2" xfId="1291"/>
    <cellStyle name="Normal 71" xfId="1257"/>
    <cellStyle name="Normal 71 2" xfId="1327"/>
    <cellStyle name="Normal 71 2 2" xfId="1465"/>
    <cellStyle name="Normal 71 2 3" xfId="1474"/>
    <cellStyle name="Normal 72" xfId="1258"/>
    <cellStyle name="Normal 72 2" xfId="1373"/>
    <cellStyle name="Normal 73" xfId="1259"/>
    <cellStyle name="Normal 73 2" xfId="1328"/>
    <cellStyle name="Normal 73 2 2" xfId="1475"/>
    <cellStyle name="Normal 74" xfId="1260"/>
    <cellStyle name="Normal 74 2" xfId="1329"/>
    <cellStyle name="Normal 74 2 2" xfId="1476"/>
    <cellStyle name="Normal 75" xfId="1261"/>
    <cellStyle name="Normal 75 2" xfId="1330"/>
    <cellStyle name="Normal 75 2 2" xfId="1477"/>
    <cellStyle name="Normal 76" xfId="1262"/>
    <cellStyle name="Normal 77" xfId="1331"/>
    <cellStyle name="Normal 77 2" xfId="1478"/>
    <cellStyle name="Normal 78" xfId="1332"/>
    <cellStyle name="Normal 78 2" xfId="1479"/>
    <cellStyle name="Normal 79" xfId="1333"/>
    <cellStyle name="Normal 8" xfId="1018"/>
    <cellStyle name="Normal 8 2" xfId="1019"/>
    <cellStyle name="Normal 8 3" xfId="1020"/>
    <cellStyle name="Normal 8 4" xfId="1021"/>
    <cellStyle name="Normal 8 5" xfId="1022"/>
    <cellStyle name="Normal 8 6" xfId="1023"/>
    <cellStyle name="Normal 8 7" xfId="1024"/>
    <cellStyle name="Normal 8 8" xfId="1025"/>
    <cellStyle name="Normal 8 9" xfId="1026"/>
    <cellStyle name="Normal 80" xfId="1334"/>
    <cellStyle name="Normal 80 2" xfId="1480"/>
    <cellStyle name="Normal 81" xfId="1335"/>
    <cellStyle name="Normal 81 2" xfId="1481"/>
    <cellStyle name="Normal 82" xfId="1336"/>
    <cellStyle name="Normal 82 2" xfId="1482"/>
    <cellStyle name="Normal 83" xfId="1337"/>
    <cellStyle name="Normal 83 2" xfId="1483"/>
    <cellStyle name="Normal 84" xfId="1338"/>
    <cellStyle name="Normal 84 2" xfId="1484"/>
    <cellStyle name="Normal 85" xfId="1339"/>
    <cellStyle name="Normal 85 2" xfId="1485"/>
    <cellStyle name="Normal 86" xfId="1340"/>
    <cellStyle name="Normal 86 2" xfId="1486"/>
    <cellStyle name="Normal 87" xfId="1341"/>
    <cellStyle name="Normal 87 2" xfId="1487"/>
    <cellStyle name="Normal 88" xfId="1342"/>
    <cellStyle name="Normal 88 2" xfId="1488"/>
    <cellStyle name="Normal 89" xfId="1343"/>
    <cellStyle name="Normal 89 2" xfId="1489"/>
    <cellStyle name="Normal 9" xfId="1027"/>
    <cellStyle name="Normal 9 2" xfId="1028"/>
    <cellStyle name="Normal 9 2 2" xfId="1204"/>
    <cellStyle name="Normal 9 2 3" xfId="1344"/>
    <cellStyle name="Normal 9 3" xfId="1029"/>
    <cellStyle name="Normal 9 4" xfId="1030"/>
    <cellStyle name="Normal 9 5" xfId="1031"/>
    <cellStyle name="Normal 9 6" xfId="1032"/>
    <cellStyle name="Normal 9 7" xfId="1033"/>
    <cellStyle name="Normal 9 8" xfId="1034"/>
    <cellStyle name="Normal 9 9" xfId="1035"/>
    <cellStyle name="Normal 90" xfId="1345"/>
    <cellStyle name="Normal 90 2" xfId="1490"/>
    <cellStyle name="Normal 91" xfId="1387"/>
    <cellStyle name="Normal 91 2" xfId="1498"/>
    <cellStyle name="Normal 92" xfId="1513"/>
    <cellStyle name="Normal_X tabela- naselenie mesecni primanja" xfId="1512"/>
    <cellStyle name="normální_List1" xfId="1036"/>
    <cellStyle name="Note 10" xfId="1037"/>
    <cellStyle name="Note 11" xfId="1038"/>
    <cellStyle name="Note 12" xfId="1039"/>
    <cellStyle name="Note 13" xfId="1040"/>
    <cellStyle name="Note 14" xfId="1041"/>
    <cellStyle name="Note 2" xfId="1042"/>
    <cellStyle name="Note 2 2" xfId="1043"/>
    <cellStyle name="Note 2 2 2" xfId="1263"/>
    <cellStyle name="Note 2 3" xfId="1044"/>
    <cellStyle name="Note 2 4" xfId="1045"/>
    <cellStyle name="Note 2 5" xfId="1046"/>
    <cellStyle name="Note 2 6" xfId="1047"/>
    <cellStyle name="Note 3" xfId="1048"/>
    <cellStyle name="Note 3 2" xfId="1049"/>
    <cellStyle name="Note 3 3" xfId="1050"/>
    <cellStyle name="Note 4" xfId="1051"/>
    <cellStyle name="Note 5" xfId="1052"/>
    <cellStyle name="Note 6" xfId="1053"/>
    <cellStyle name="Note 7" xfId="1054"/>
    <cellStyle name="Note 8" xfId="1055"/>
    <cellStyle name="Note 9" xfId="1056"/>
    <cellStyle name="Output 10" xfId="1057"/>
    <cellStyle name="Output 11" xfId="1058"/>
    <cellStyle name="Output 12" xfId="1059"/>
    <cellStyle name="Output 13" xfId="1060"/>
    <cellStyle name="Output 14" xfId="1061"/>
    <cellStyle name="Output 2" xfId="1062"/>
    <cellStyle name="Output 2 2" xfId="1063"/>
    <cellStyle name="Output 2 2 2" xfId="1264"/>
    <cellStyle name="Output 2 3" xfId="1064"/>
    <cellStyle name="Output 2 4" xfId="1065"/>
    <cellStyle name="Output 2 5" xfId="1066"/>
    <cellStyle name="Output 2 6" xfId="1067"/>
    <cellStyle name="Output 3" xfId="1068"/>
    <cellStyle name="Output 3 2" xfId="1069"/>
    <cellStyle name="Output 3 3" xfId="1070"/>
    <cellStyle name="Output 4" xfId="1071"/>
    <cellStyle name="Output 5" xfId="1072"/>
    <cellStyle name="Output 6" xfId="1073"/>
    <cellStyle name="Output 7" xfId="1074"/>
    <cellStyle name="Output 8" xfId="1075"/>
    <cellStyle name="Output 9" xfId="1076"/>
    <cellStyle name="Percent" xfId="1297" builtinId="5"/>
    <cellStyle name="Percent 10" xfId="1077"/>
    <cellStyle name="Percent 10 2" xfId="1078"/>
    <cellStyle name="Percent 10 2 2" xfId="1216"/>
    <cellStyle name="Percent 10 2 3" xfId="1374"/>
    <cellStyle name="Percent 10 3" xfId="1205"/>
    <cellStyle name="Percent 11" xfId="1079"/>
    <cellStyle name="Percent 11 2" xfId="1302"/>
    <cellStyle name="Percent 11 2 2" xfId="1466"/>
    <cellStyle name="Percent 12" xfId="1080"/>
    <cellStyle name="Percent 12 2" xfId="1206"/>
    <cellStyle name="Percent 13" xfId="1081"/>
    <cellStyle name="Percent 13 2" xfId="1292"/>
    <cellStyle name="Percent 13 3" xfId="1310"/>
    <cellStyle name="Percent 13 3 2" xfId="1467"/>
    <cellStyle name="Percent 13 4" xfId="1571"/>
    <cellStyle name="Percent 14" xfId="1293"/>
    <cellStyle name="Percent 15" xfId="1294"/>
    <cellStyle name="Percent 16" xfId="1295"/>
    <cellStyle name="Percent 17" xfId="1375"/>
    <cellStyle name="Percent 18" xfId="1376"/>
    <cellStyle name="Percent 19" xfId="1377"/>
    <cellStyle name="Percent 2" xfId="1082"/>
    <cellStyle name="Percent 2 2" xfId="1083"/>
    <cellStyle name="Percent 2 2 2" xfId="37"/>
    <cellStyle name="Percent 2 2 3" xfId="1084"/>
    <cellStyle name="Percent 2 3" xfId="40"/>
    <cellStyle name="Percent 2 4" xfId="1085"/>
    <cellStyle name="Percent 2 4 2" xfId="1217"/>
    <cellStyle name="Percent 2 5" xfId="1086"/>
    <cellStyle name="Percent 2 6" xfId="1087"/>
    <cellStyle name="Percent 2 6 2" xfId="1088"/>
    <cellStyle name="Percent 2 6 3" xfId="1207"/>
    <cellStyle name="Percent 2 6 4" xfId="1296"/>
    <cellStyle name="Percent 2 7" xfId="35"/>
    <cellStyle name="Percent 2 7 2" xfId="1089"/>
    <cellStyle name="Percent 2 7 2 2" xfId="1265"/>
    <cellStyle name="Percent 2 7 2 2 2" xfId="1446"/>
    <cellStyle name="Percent 2 7 2 2 3" xfId="1573"/>
    <cellStyle name="Percent 2 7 2 3" xfId="1441"/>
    <cellStyle name="Percent 2 7 2 4" xfId="1572"/>
    <cellStyle name="Percent 2 7 3" xfId="1208"/>
    <cellStyle name="Percent 2 7 4" xfId="1378"/>
    <cellStyle name="Percent 2 7 5" xfId="1379"/>
    <cellStyle name="Percent 2 7 5 2" xfId="1471"/>
    <cellStyle name="Percent 2 7 6" xfId="1384"/>
    <cellStyle name="Percent 2 7 6 2" xfId="1494"/>
    <cellStyle name="Percent 2 7 7" xfId="1391"/>
    <cellStyle name="Percent 2 8" xfId="1090"/>
    <cellStyle name="Percent 2 9" xfId="1209"/>
    <cellStyle name="Percent 20" xfId="1380"/>
    <cellStyle name="Percent 20 2" xfId="1458"/>
    <cellStyle name="Percent 21" xfId="1511"/>
    <cellStyle name="Percent 3" xfId="41"/>
    <cellStyle name="Percent 3 2" xfId="1092"/>
    <cellStyle name="Percent 3 2 2" xfId="1093"/>
    <cellStyle name="Percent 3 3" xfId="1210"/>
    <cellStyle name="Percent 3 4" xfId="1091"/>
    <cellStyle name="Percent 3 5" xfId="1574"/>
    <cellStyle name="Percent 4" xfId="34"/>
    <cellStyle name="Percent 4 2" xfId="1094"/>
    <cellStyle name="Percent 4 2 2" xfId="1211"/>
    <cellStyle name="Percent 4 3" xfId="1095"/>
    <cellStyle name="Percent 4 3 2" xfId="1096"/>
    <cellStyle name="Percent 4 4" xfId="1212"/>
    <cellStyle name="Percent 5" xfId="1097"/>
    <cellStyle name="Percent 5 2" xfId="1098"/>
    <cellStyle name="Percent 5 3" xfId="1099"/>
    <cellStyle name="Percent 5 4" xfId="1346"/>
    <cellStyle name="Percent 6" xfId="1100"/>
    <cellStyle name="Percent 6 2" xfId="1101"/>
    <cellStyle name="Percent 6 2 2" xfId="1102"/>
    <cellStyle name="Percent 6 3" xfId="1103"/>
    <cellStyle name="Percent 6 4" xfId="1347"/>
    <cellStyle name="Percent 6 5" xfId="1442"/>
    <cellStyle name="Percent 7" xfId="1104"/>
    <cellStyle name="Percent 7 2" xfId="1213"/>
    <cellStyle name="Percent 7 3" xfId="1348"/>
    <cellStyle name="Percent 8" xfId="1105"/>
    <cellStyle name="Percent 8 2" xfId="1214"/>
    <cellStyle name="Percent 8 3" xfId="1349"/>
    <cellStyle name="Percent 9" xfId="1106"/>
    <cellStyle name="Percent 9 2" xfId="1215"/>
    <cellStyle name="Percent 9 3" xfId="1350"/>
    <cellStyle name="percentage difference one decimal" xfId="1107"/>
    <cellStyle name="percentage difference zero decimal" xfId="1108"/>
    <cellStyle name="Style 1" xfId="1109"/>
    <cellStyle name="Style 1 2" xfId="1110"/>
    <cellStyle name="Style 1 3" xfId="1111"/>
    <cellStyle name="Style 1 4" xfId="1351"/>
    <cellStyle name="Title 10" xfId="1112"/>
    <cellStyle name="Title 11" xfId="1113"/>
    <cellStyle name="Title 12" xfId="1114"/>
    <cellStyle name="Title 13" xfId="1115"/>
    <cellStyle name="Title 14" xfId="1116"/>
    <cellStyle name="Title 2" xfId="1117"/>
    <cellStyle name="Title 2 2" xfId="1118"/>
    <cellStyle name="Title 2 2 2" xfId="1266"/>
    <cellStyle name="Title 2 3" xfId="1119"/>
    <cellStyle name="Title 2 4" xfId="1120"/>
    <cellStyle name="Title 2 5" xfId="1121"/>
    <cellStyle name="Title 2 6" xfId="1122"/>
    <cellStyle name="Title 3" xfId="1123"/>
    <cellStyle name="Title 3 2" xfId="1124"/>
    <cellStyle name="Title 3 3" xfId="1125"/>
    <cellStyle name="Title 4" xfId="1126"/>
    <cellStyle name="Title 5" xfId="1127"/>
    <cellStyle name="Title 6" xfId="1128"/>
    <cellStyle name="Title 7" xfId="1129"/>
    <cellStyle name="Title 8" xfId="1130"/>
    <cellStyle name="Title 9" xfId="1131"/>
    <cellStyle name="Total 10" xfId="1132"/>
    <cellStyle name="Total 11" xfId="1133"/>
    <cellStyle name="Total 12" xfId="1134"/>
    <cellStyle name="Total 13" xfId="1135"/>
    <cellStyle name="Total 14" xfId="1136"/>
    <cellStyle name="Total 2" xfId="1137"/>
    <cellStyle name="Total 2 2" xfId="1138"/>
    <cellStyle name="Total 2 2 2" xfId="1267"/>
    <cellStyle name="Total 2 3" xfId="1139"/>
    <cellStyle name="Total 2 4" xfId="1140"/>
    <cellStyle name="Total 2 5" xfId="1141"/>
    <cellStyle name="Total 2 6" xfId="1142"/>
    <cellStyle name="Total 3" xfId="1143"/>
    <cellStyle name="Total 3 2" xfId="1144"/>
    <cellStyle name="Total 3 3" xfId="1145"/>
    <cellStyle name="Total 4" xfId="1146"/>
    <cellStyle name="Total 5" xfId="1147"/>
    <cellStyle name="Total 6" xfId="1148"/>
    <cellStyle name="Total 7" xfId="1149"/>
    <cellStyle name="Total 8" xfId="1150"/>
    <cellStyle name="Total 9" xfId="1151"/>
    <cellStyle name="Warning Text 10" xfId="1152"/>
    <cellStyle name="Warning Text 11" xfId="1153"/>
    <cellStyle name="Warning Text 12" xfId="1154"/>
    <cellStyle name="Warning Text 13" xfId="1155"/>
    <cellStyle name="Warning Text 14" xfId="1156"/>
    <cellStyle name="Warning Text 2" xfId="1157"/>
    <cellStyle name="Warning Text 2 2" xfId="1158"/>
    <cellStyle name="Warning Text 2 2 2" xfId="1268"/>
    <cellStyle name="Warning Text 2 3" xfId="1159"/>
    <cellStyle name="Warning Text 2 4" xfId="1160"/>
    <cellStyle name="Warning Text 2 5" xfId="1161"/>
    <cellStyle name="Warning Text 2 6" xfId="1162"/>
    <cellStyle name="Warning Text 3" xfId="1163"/>
    <cellStyle name="Warning Text 3 2" xfId="1164"/>
    <cellStyle name="Warning Text 3 3" xfId="1165"/>
    <cellStyle name="Warning Text 4" xfId="1166"/>
    <cellStyle name="Warning Text 5" xfId="1167"/>
    <cellStyle name="Warning Text 6" xfId="1168"/>
    <cellStyle name="Warning Text 7" xfId="1169"/>
    <cellStyle name="Warning Text 8" xfId="1170"/>
    <cellStyle name="Warning Text 9" xfId="1171"/>
    <cellStyle name="zero" xfId="1172"/>
    <cellStyle name="Валута 2" xfId="1173"/>
    <cellStyle name="Запирка 2" xfId="1174"/>
    <cellStyle name="Запирка 2 2" xfId="1575"/>
    <cellStyle name="Процент 2" xfId="11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Istrazuvanje/DanicaU/External%20sektor/informacii/kvartalni/2006/Q4-2006/Q4.2006_finansiski%20pazari/Yield%20Curve%20IV%20kv.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~1/oliverap/LOCALS~1/Temp/HS/Hs_2004/uvoz_2004/nafta_2004/U_98_defin_2002_1-6_2004_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SimInp1"/>
      <sheetName val="ModDef"/>
      <sheetName val="Model"/>
      <sheetName val="E"/>
      <sheetName val="B"/>
      <sheetName val="transfer"/>
      <sheetName val="C"/>
      <sheetName val="country name lookup"/>
      <sheetName val="table1"/>
      <sheetName val="Cuadro5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"/>
      <sheetName val="Grafik"/>
      <sheetName val="Box-Trimese~ni dr`avni zapisi"/>
      <sheetName val="TS-Trimesecni drzavni zapisi,Ot"/>
      <sheetName val="TS-Trimese~ni dr`avni zapisi,Ot"/>
      <sheetName val="TS-Razliki vo prinosite"/>
      <sheetName val="Box-Trimese~ni dr`avni zapiData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  <sheetName val="годишни график за ПП "/>
      <sheetName val="Macro"/>
      <sheetName val="M"/>
      <sheetName val="PROMED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Z_kon.99_10_27"/>
      <sheetName val="98_27"/>
      <sheetName val="UVOZ2001_27"/>
      <sheetName val="UVOZ2000_27"/>
      <sheetName val="27 _a.v."/>
      <sheetName val="27"/>
      <sheetName val="proseci"/>
      <sheetName val="BAZA"/>
      <sheetName val="Sheet1"/>
      <sheetName val="def_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74"/>
  <sheetViews>
    <sheetView tabSelected="1" workbookViewId="0"/>
  </sheetViews>
  <sheetFormatPr defaultColWidth="8" defaultRowHeight="12.75"/>
  <cols>
    <col min="1" max="1" width="3.28515625" style="1" customWidth="1"/>
    <col min="2" max="2" width="1.28515625" style="1" customWidth="1"/>
    <col min="3" max="3" width="1.85546875" style="1" customWidth="1"/>
    <col min="4" max="4" width="2.140625" style="1" customWidth="1"/>
    <col min="5" max="5" width="56.85546875" style="1" customWidth="1"/>
    <col min="6" max="6" width="11.7109375" style="2" customWidth="1"/>
    <col min="7" max="8" width="10.42578125" style="2" customWidth="1"/>
    <col min="9" max="9" width="12.7109375" style="2" customWidth="1"/>
    <col min="10" max="10" width="9.7109375" style="2" customWidth="1"/>
    <col min="11" max="12" width="11.140625" style="1" customWidth="1"/>
    <col min="13" max="13" width="15.85546875" style="1" customWidth="1"/>
    <col min="14" max="16384" width="8" style="1"/>
  </cols>
  <sheetData>
    <row r="1" spans="2:13">
      <c r="M1" s="965" t="s">
        <v>28</v>
      </c>
    </row>
    <row r="2" spans="2:13" ht="12.75" customHeight="1">
      <c r="C2" s="1914" t="s">
        <v>29</v>
      </c>
      <c r="D2" s="1914"/>
      <c r="E2" s="1914"/>
      <c r="F2" s="1914"/>
      <c r="G2" s="1914"/>
      <c r="H2" s="1914"/>
      <c r="I2" s="1914"/>
      <c r="J2" s="1914"/>
      <c r="K2" s="1914"/>
      <c r="L2" s="1914"/>
      <c r="M2" s="1914"/>
    </row>
    <row r="4" spans="2:13" ht="13.5" thickBot="1">
      <c r="B4" s="4"/>
      <c r="C4" s="4"/>
      <c r="D4" s="4"/>
      <c r="E4" s="4"/>
      <c r="F4" s="4"/>
      <c r="G4" s="5"/>
      <c r="I4" s="6"/>
      <c r="M4" s="7" t="s">
        <v>0</v>
      </c>
    </row>
    <row r="5" spans="2:13" ht="16.5" customHeight="1" thickBot="1">
      <c r="B5" s="1915" t="s">
        <v>22</v>
      </c>
      <c r="C5" s="1916"/>
      <c r="D5" s="1916"/>
      <c r="E5" s="1917"/>
      <c r="F5" s="1921" t="s">
        <v>327</v>
      </c>
      <c r="G5" s="1921"/>
      <c r="H5" s="1921"/>
      <c r="I5" s="1922"/>
      <c r="J5" s="1921" t="s">
        <v>335</v>
      </c>
      <c r="K5" s="1921"/>
      <c r="L5" s="1921"/>
      <c r="M5" s="1922"/>
    </row>
    <row r="6" spans="2:13" ht="27" customHeight="1" thickBot="1">
      <c r="B6" s="1918"/>
      <c r="C6" s="1919"/>
      <c r="D6" s="1919"/>
      <c r="E6" s="1920"/>
      <c r="F6" s="8" t="s">
        <v>1</v>
      </c>
      <c r="G6" s="9" t="s">
        <v>2</v>
      </c>
      <c r="H6" s="10" t="s">
        <v>3</v>
      </c>
      <c r="I6" s="11" t="s">
        <v>4</v>
      </c>
      <c r="J6" s="8" t="s">
        <v>1</v>
      </c>
      <c r="K6" s="9" t="s">
        <v>2</v>
      </c>
      <c r="L6" s="10" t="s">
        <v>3</v>
      </c>
      <c r="M6" s="11" t="s">
        <v>4</v>
      </c>
    </row>
    <row r="7" spans="2:13" s="16" customFormat="1" ht="14.45" customHeight="1" thickBot="1">
      <c r="B7" s="1923" t="s">
        <v>30</v>
      </c>
      <c r="C7" s="1924"/>
      <c r="D7" s="1924"/>
      <c r="E7" s="1925"/>
      <c r="F7" s="12">
        <v>34407.271000000001</v>
      </c>
      <c r="G7" s="13">
        <v>9461.9500000000007</v>
      </c>
      <c r="H7" s="14">
        <v>1808.5519999999999</v>
      </c>
      <c r="I7" s="15">
        <v>45677.773000000001</v>
      </c>
      <c r="J7" s="12">
        <v>41291.196000000004</v>
      </c>
      <c r="K7" s="13">
        <v>13909.695</v>
      </c>
      <c r="L7" s="14">
        <v>2135.6210000000001</v>
      </c>
      <c r="M7" s="15">
        <v>57336.512000000002</v>
      </c>
    </row>
    <row r="8" spans="2:13" ht="12.75" customHeight="1">
      <c r="B8" s="1911" t="s">
        <v>31</v>
      </c>
      <c r="C8" s="1912"/>
      <c r="D8" s="1912"/>
      <c r="E8" s="1913"/>
      <c r="F8" s="17">
        <v>18975.824000000001</v>
      </c>
      <c r="G8" s="18">
        <v>5048.2790000000005</v>
      </c>
      <c r="H8" s="19">
        <v>1128.1669999999999</v>
      </c>
      <c r="I8" s="20">
        <v>25152.27</v>
      </c>
      <c r="J8" s="17">
        <v>23484.098000000002</v>
      </c>
      <c r="K8" s="18">
        <v>9712.3819999999996</v>
      </c>
      <c r="L8" s="19">
        <v>1377.421</v>
      </c>
      <c r="M8" s="20">
        <v>34573.900999999998</v>
      </c>
    </row>
    <row r="9" spans="2:13" ht="12.75" customHeight="1">
      <c r="B9" s="1902" t="s">
        <v>32</v>
      </c>
      <c r="C9" s="1903"/>
      <c r="D9" s="1903"/>
      <c r="E9" s="1904"/>
      <c r="F9" s="21">
        <v>3856.7040000000002</v>
      </c>
      <c r="G9" s="22">
        <v>1818.2550000000001</v>
      </c>
      <c r="H9" s="23">
        <v>278.02699999999999</v>
      </c>
      <c r="I9" s="24">
        <v>5952.9859999999999</v>
      </c>
      <c r="J9" s="21">
        <v>3920.953</v>
      </c>
      <c r="K9" s="22">
        <v>973.024</v>
      </c>
      <c r="L9" s="23">
        <v>279.48399999999998</v>
      </c>
      <c r="M9" s="24">
        <v>5173.4610000000002</v>
      </c>
    </row>
    <row r="10" spans="2:13" ht="12.75" customHeight="1">
      <c r="B10" s="1902" t="s">
        <v>33</v>
      </c>
      <c r="C10" s="1903"/>
      <c r="D10" s="1903"/>
      <c r="E10" s="1904"/>
      <c r="F10" s="21">
        <v>4.5460000000000003</v>
      </c>
      <c r="G10" s="22">
        <v>0.94</v>
      </c>
      <c r="H10" s="23">
        <v>0</v>
      </c>
      <c r="I10" s="24">
        <v>5.4859999999999998</v>
      </c>
      <c r="J10" s="21">
        <v>2.3780000000000001</v>
      </c>
      <c r="K10" s="22">
        <v>0.57699999999999996</v>
      </c>
      <c r="L10" s="23">
        <v>0</v>
      </c>
      <c r="M10" s="24">
        <v>2.9550000000000001</v>
      </c>
    </row>
    <row r="11" spans="2:13" ht="13.9" customHeight="1" thickBot="1">
      <c r="B11" s="1905" t="s">
        <v>34</v>
      </c>
      <c r="C11" s="1906"/>
      <c r="D11" s="1906"/>
      <c r="E11" s="1907"/>
      <c r="F11" s="25">
        <v>11570.197</v>
      </c>
      <c r="G11" s="26">
        <v>2594.4760000000001</v>
      </c>
      <c r="H11" s="27">
        <v>402.358</v>
      </c>
      <c r="I11" s="28">
        <v>14567.031000000001</v>
      </c>
      <c r="J11" s="25">
        <v>13883.767</v>
      </c>
      <c r="K11" s="26">
        <v>3223.712</v>
      </c>
      <c r="L11" s="27">
        <v>478.71600000000001</v>
      </c>
      <c r="M11" s="28">
        <v>17586.195</v>
      </c>
    </row>
    <row r="12" spans="2:13" s="16" customFormat="1" ht="42.6" customHeight="1" thickBot="1">
      <c r="B12" s="1908" t="s">
        <v>339</v>
      </c>
      <c r="C12" s="1909"/>
      <c r="D12" s="1909"/>
      <c r="E12" s="1910"/>
      <c r="F12" s="12">
        <v>467.38600000000002</v>
      </c>
      <c r="G12" s="13">
        <v>64.375</v>
      </c>
      <c r="H12" s="14">
        <v>18.257000000000001</v>
      </c>
      <c r="I12" s="15">
        <v>550.01800000000003</v>
      </c>
      <c r="J12" s="12">
        <v>34.354999999999997</v>
      </c>
      <c r="K12" s="13">
        <v>97.155000000000001</v>
      </c>
      <c r="L12" s="14">
        <v>29.707000000000001</v>
      </c>
      <c r="M12" s="15">
        <v>161.21700000000001</v>
      </c>
    </row>
    <row r="13" spans="2:13" ht="26.25" customHeight="1">
      <c r="B13" s="1911" t="s">
        <v>35</v>
      </c>
      <c r="C13" s="1912"/>
      <c r="D13" s="1912"/>
      <c r="E13" s="1913"/>
      <c r="F13" s="17">
        <v>381.73700000000002</v>
      </c>
      <c r="G13" s="18">
        <v>64.375</v>
      </c>
      <c r="H13" s="19">
        <v>18.257000000000001</v>
      </c>
      <c r="I13" s="20">
        <v>464.36900000000003</v>
      </c>
      <c r="J13" s="17">
        <v>28.739000000000001</v>
      </c>
      <c r="K13" s="18">
        <v>97.155000000000001</v>
      </c>
      <c r="L13" s="19">
        <v>29.707000000000001</v>
      </c>
      <c r="M13" s="20">
        <v>155.601</v>
      </c>
    </row>
    <row r="14" spans="2:13" ht="26.25" customHeight="1">
      <c r="B14" s="1902" t="s">
        <v>36</v>
      </c>
      <c r="C14" s="1903"/>
      <c r="D14" s="1903"/>
      <c r="E14" s="1904"/>
      <c r="F14" s="21">
        <v>3.6760000000000002</v>
      </c>
      <c r="G14" s="22">
        <v>0</v>
      </c>
      <c r="H14" s="23">
        <v>0</v>
      </c>
      <c r="I14" s="24">
        <v>3.6760000000000002</v>
      </c>
      <c r="J14" s="21">
        <v>5.6159999999999997</v>
      </c>
      <c r="K14" s="22">
        <v>0</v>
      </c>
      <c r="L14" s="23">
        <v>0</v>
      </c>
      <c r="M14" s="24">
        <v>5.6159999999999997</v>
      </c>
    </row>
    <row r="15" spans="2:13" ht="26.25" customHeight="1" thickBot="1">
      <c r="B15" s="1935" t="s">
        <v>37</v>
      </c>
      <c r="C15" s="1936"/>
      <c r="D15" s="1936"/>
      <c r="E15" s="1937"/>
      <c r="F15" s="25">
        <v>81.972999999999999</v>
      </c>
      <c r="G15" s="26">
        <v>0</v>
      </c>
      <c r="H15" s="27">
        <v>0</v>
      </c>
      <c r="I15" s="28">
        <v>81.972999999999999</v>
      </c>
      <c r="J15" s="25">
        <v>0</v>
      </c>
      <c r="K15" s="26">
        <v>0</v>
      </c>
      <c r="L15" s="27">
        <v>0</v>
      </c>
      <c r="M15" s="28">
        <v>0</v>
      </c>
    </row>
    <row r="16" spans="2:13" s="16" customFormat="1" ht="33.6" customHeight="1" thickBot="1">
      <c r="B16" s="1908" t="s">
        <v>340</v>
      </c>
      <c r="C16" s="1909"/>
      <c r="D16" s="1909"/>
      <c r="E16" s="1910"/>
      <c r="F16" s="12">
        <v>1.498</v>
      </c>
      <c r="G16" s="13">
        <v>0.69399999999999995</v>
      </c>
      <c r="H16" s="14">
        <v>0</v>
      </c>
      <c r="I16" s="15">
        <v>2.1920000000000002</v>
      </c>
      <c r="J16" s="960">
        <v>1.347</v>
      </c>
      <c r="K16" s="962">
        <v>0.33900000000000002</v>
      </c>
      <c r="L16" s="958">
        <v>0</v>
      </c>
      <c r="M16" s="15">
        <v>1.6859999999999999</v>
      </c>
    </row>
    <row r="17" spans="2:16" ht="15" customHeight="1" thickBot="1">
      <c r="B17" s="1911" t="s">
        <v>38</v>
      </c>
      <c r="C17" s="1912"/>
      <c r="D17" s="1912"/>
      <c r="E17" s="1913"/>
      <c r="F17" s="29">
        <v>1.498</v>
      </c>
      <c r="G17" s="30">
        <v>0.69399999999999995</v>
      </c>
      <c r="H17" s="31">
        <v>0</v>
      </c>
      <c r="I17" s="32">
        <v>2.1920000000000002</v>
      </c>
      <c r="J17" s="961">
        <v>1.347</v>
      </c>
      <c r="K17" s="963">
        <v>0.33900000000000002</v>
      </c>
      <c r="L17" s="959">
        <v>0</v>
      </c>
      <c r="M17" s="32">
        <v>1.6859999999999999</v>
      </c>
    </row>
    <row r="18" spans="2:16" s="16" customFormat="1" ht="42.6" customHeight="1" thickBot="1">
      <c r="B18" s="1908" t="s">
        <v>341</v>
      </c>
      <c r="C18" s="1909"/>
      <c r="D18" s="1909"/>
      <c r="E18" s="1910"/>
      <c r="F18" s="12">
        <v>0.246</v>
      </c>
      <c r="G18" s="13">
        <v>0</v>
      </c>
      <c r="H18" s="14">
        <v>0</v>
      </c>
      <c r="I18" s="15">
        <v>0.246</v>
      </c>
      <c r="J18" s="12">
        <v>331.82900000000001</v>
      </c>
      <c r="K18" s="13">
        <v>0</v>
      </c>
      <c r="L18" s="14">
        <v>0</v>
      </c>
      <c r="M18" s="15">
        <v>331.82900000000001</v>
      </c>
      <c r="P18" s="964"/>
    </row>
    <row r="19" spans="2:16" s="16" customFormat="1" ht="44.45" customHeight="1" thickBot="1">
      <c r="B19" s="1041"/>
      <c r="C19" s="1941" t="s">
        <v>342</v>
      </c>
      <c r="D19" s="1942"/>
      <c r="E19" s="1943"/>
      <c r="F19" s="1037">
        <v>0</v>
      </c>
      <c r="G19" s="1038">
        <v>0</v>
      </c>
      <c r="H19" s="1039">
        <v>0</v>
      </c>
      <c r="I19" s="1040">
        <v>0</v>
      </c>
      <c r="J19" s="1037">
        <v>331.82900000000001</v>
      </c>
      <c r="K19" s="1038">
        <v>0</v>
      </c>
      <c r="L19" s="1039">
        <v>0</v>
      </c>
      <c r="M19" s="1040">
        <v>331.82900000000001</v>
      </c>
      <c r="P19" s="964"/>
    </row>
    <row r="20" spans="2:16" s="16" customFormat="1" ht="26.25" customHeight="1" thickBot="1">
      <c r="B20" s="1938" t="s">
        <v>39</v>
      </c>
      <c r="C20" s="1939"/>
      <c r="D20" s="1939"/>
      <c r="E20" s="1940"/>
      <c r="F20" s="12">
        <v>0.246</v>
      </c>
      <c r="G20" s="13">
        <v>0</v>
      </c>
      <c r="H20" s="14">
        <v>0</v>
      </c>
      <c r="I20" s="15">
        <v>0.246</v>
      </c>
      <c r="J20" s="12">
        <v>1.7000000000000001E-2</v>
      </c>
      <c r="K20" s="13">
        <v>0</v>
      </c>
      <c r="L20" s="14">
        <v>0</v>
      </c>
      <c r="M20" s="15">
        <v>1.7000000000000001E-2</v>
      </c>
    </row>
    <row r="21" spans="2:16" s="16" customFormat="1" ht="17.45" customHeight="1">
      <c r="B21" s="1944" t="s">
        <v>343</v>
      </c>
      <c r="C21" s="1945"/>
      <c r="D21" s="1945"/>
      <c r="E21" s="1946"/>
      <c r="F21" s="1042">
        <v>0</v>
      </c>
      <c r="G21" s="1048">
        <v>0</v>
      </c>
      <c r="H21" s="1049">
        <v>0</v>
      </c>
      <c r="I21" s="1050">
        <v>0</v>
      </c>
      <c r="J21" s="1051">
        <v>1.7000000000000001E-2</v>
      </c>
      <c r="K21" s="1048">
        <v>0</v>
      </c>
      <c r="L21" s="1052">
        <v>0</v>
      </c>
      <c r="M21" s="1050">
        <v>1.7000000000000001E-2</v>
      </c>
    </row>
    <row r="22" spans="2:16" s="16" customFormat="1" ht="31.9" customHeight="1" thickBot="1">
      <c r="B22" s="1053"/>
      <c r="C22" s="1947" t="s">
        <v>344</v>
      </c>
      <c r="D22" s="1948"/>
      <c r="E22" s="1949"/>
      <c r="F22" s="1043">
        <v>0</v>
      </c>
      <c r="G22" s="1044">
        <v>0</v>
      </c>
      <c r="H22" s="1045">
        <v>0</v>
      </c>
      <c r="I22" s="1046">
        <v>0</v>
      </c>
      <c r="J22" s="1047">
        <v>1.7000000000000001E-2</v>
      </c>
      <c r="K22" s="1044">
        <v>0</v>
      </c>
      <c r="L22" s="1045">
        <v>0</v>
      </c>
      <c r="M22" s="1046">
        <v>1.7000000000000001E-2</v>
      </c>
      <c r="P22" s="964"/>
    </row>
    <row r="23" spans="2:16" s="16" customFormat="1" ht="30.6" customHeight="1" thickBot="1">
      <c r="B23" s="1932" t="s">
        <v>345</v>
      </c>
      <c r="C23" s="1933"/>
      <c r="D23" s="1933"/>
      <c r="E23" s="1934"/>
      <c r="F23" s="12">
        <v>10170.539000000001</v>
      </c>
      <c r="G23" s="13">
        <v>3695.2080000000001</v>
      </c>
      <c r="H23" s="14">
        <v>0</v>
      </c>
      <c r="I23" s="15">
        <v>13865.746999999999</v>
      </c>
      <c r="J23" s="12">
        <v>24725.219000000001</v>
      </c>
      <c r="K23" s="13">
        <v>4444.4650000000001</v>
      </c>
      <c r="L23" s="14">
        <v>2139.2660000000001</v>
      </c>
      <c r="M23" s="15">
        <v>31308.95</v>
      </c>
    </row>
    <row r="24" spans="2:16" ht="26.25" customHeight="1">
      <c r="B24" s="1926" t="s">
        <v>346</v>
      </c>
      <c r="C24" s="1927"/>
      <c r="D24" s="1927"/>
      <c r="E24" s="1928"/>
      <c r="F24" s="21">
        <v>187.09200000000001</v>
      </c>
      <c r="G24" s="22">
        <v>781.30200000000002</v>
      </c>
      <c r="H24" s="23">
        <v>0</v>
      </c>
      <c r="I24" s="24">
        <v>968.39400000000001</v>
      </c>
      <c r="J24" s="21">
        <v>3850.373</v>
      </c>
      <c r="K24" s="22">
        <v>946.81</v>
      </c>
      <c r="L24" s="23">
        <v>692.93600000000004</v>
      </c>
      <c r="M24" s="24">
        <v>5490.1189999999997</v>
      </c>
    </row>
    <row r="25" spans="2:16" ht="26.25" customHeight="1">
      <c r="B25" s="1929" t="s">
        <v>347</v>
      </c>
      <c r="C25" s="1930"/>
      <c r="D25" s="1930"/>
      <c r="E25" s="1931"/>
      <c r="F25" s="21">
        <v>8286.6049999999996</v>
      </c>
      <c r="G25" s="22">
        <v>2913.9059999999999</v>
      </c>
      <c r="H25" s="23">
        <v>0</v>
      </c>
      <c r="I25" s="24">
        <v>11200.511</v>
      </c>
      <c r="J25" s="21">
        <v>7717.4309999999996</v>
      </c>
      <c r="K25" s="22">
        <v>3497.6550000000002</v>
      </c>
      <c r="L25" s="23">
        <v>887.10199999999998</v>
      </c>
      <c r="M25" s="24">
        <v>12102.188</v>
      </c>
    </row>
    <row r="26" spans="2:16" ht="28.15" customHeight="1" thickBot="1">
      <c r="B26" s="1929" t="s">
        <v>348</v>
      </c>
      <c r="C26" s="1930"/>
      <c r="D26" s="1930"/>
      <c r="E26" s="1931"/>
      <c r="F26" s="21">
        <v>1696.8420000000001</v>
      </c>
      <c r="G26" s="22">
        <v>0</v>
      </c>
      <c r="H26" s="23">
        <v>0</v>
      </c>
      <c r="I26" s="24">
        <v>1696.8420000000001</v>
      </c>
      <c r="J26" s="21">
        <v>13157.415000000001</v>
      </c>
      <c r="K26" s="22">
        <v>0</v>
      </c>
      <c r="L26" s="23">
        <v>559.22799999999995</v>
      </c>
      <c r="M26" s="24">
        <v>13716.643</v>
      </c>
    </row>
    <row r="27" spans="2:16" s="16" customFormat="1" ht="30.6" customHeight="1" thickBot="1">
      <c r="B27" s="1932" t="s">
        <v>349</v>
      </c>
      <c r="C27" s="1933"/>
      <c r="D27" s="1933"/>
      <c r="E27" s="1934"/>
      <c r="F27" s="12">
        <v>38370.222000000002</v>
      </c>
      <c r="G27" s="13">
        <v>3979.248</v>
      </c>
      <c r="H27" s="14">
        <v>3118.9879999999998</v>
      </c>
      <c r="I27" s="15">
        <v>45468.457999999999</v>
      </c>
      <c r="J27" s="12">
        <v>25294.367999999999</v>
      </c>
      <c r="K27" s="13">
        <v>4136.7420000000002</v>
      </c>
      <c r="L27" s="14">
        <v>691.71900000000005</v>
      </c>
      <c r="M27" s="15">
        <v>30122.829000000002</v>
      </c>
    </row>
    <row r="28" spans="2:16" ht="26.25" customHeight="1">
      <c r="B28" s="1926" t="s">
        <v>350</v>
      </c>
      <c r="C28" s="1927"/>
      <c r="D28" s="1927"/>
      <c r="E28" s="1928"/>
      <c r="F28" s="21">
        <v>18422.62</v>
      </c>
      <c r="G28" s="22">
        <v>979.99699999999996</v>
      </c>
      <c r="H28" s="23">
        <v>1113.4760000000001</v>
      </c>
      <c r="I28" s="24">
        <v>20516.093000000001</v>
      </c>
      <c r="J28" s="21">
        <v>10028.221</v>
      </c>
      <c r="K28" s="22">
        <v>1184.086</v>
      </c>
      <c r="L28" s="23">
        <v>31.341000000000001</v>
      </c>
      <c r="M28" s="24">
        <v>11243.647999999999</v>
      </c>
    </row>
    <row r="29" spans="2:16" ht="26.25" customHeight="1">
      <c r="B29" s="1929" t="s">
        <v>351</v>
      </c>
      <c r="C29" s="1930"/>
      <c r="D29" s="1930"/>
      <c r="E29" s="1931"/>
      <c r="F29" s="21">
        <v>10922.004000000001</v>
      </c>
      <c r="G29" s="22">
        <v>1674.585</v>
      </c>
      <c r="H29" s="23">
        <v>1180.0429999999999</v>
      </c>
      <c r="I29" s="24">
        <v>13776.632</v>
      </c>
      <c r="J29" s="21">
        <v>10785.669</v>
      </c>
      <c r="K29" s="22">
        <v>1932.9369999999999</v>
      </c>
      <c r="L29" s="23">
        <v>155.827</v>
      </c>
      <c r="M29" s="24">
        <v>12874.433000000001</v>
      </c>
    </row>
    <row r="30" spans="2:16" ht="26.25" customHeight="1">
      <c r="B30" s="1929" t="s">
        <v>352</v>
      </c>
      <c r="C30" s="1930"/>
      <c r="D30" s="1930"/>
      <c r="E30" s="1931"/>
      <c r="F30" s="21">
        <v>8785.8379999999997</v>
      </c>
      <c r="G30" s="22">
        <v>443.952</v>
      </c>
      <c r="H30" s="23">
        <v>714.45299999999997</v>
      </c>
      <c r="I30" s="24">
        <v>9944.2430000000004</v>
      </c>
      <c r="J30" s="21">
        <v>4239.7820000000002</v>
      </c>
      <c r="K30" s="22">
        <v>134.87100000000001</v>
      </c>
      <c r="L30" s="23">
        <v>410.12599999999998</v>
      </c>
      <c r="M30" s="24">
        <v>4784.7790000000005</v>
      </c>
    </row>
    <row r="31" spans="2:16" ht="26.25" customHeight="1">
      <c r="B31" s="1962" t="s">
        <v>353</v>
      </c>
      <c r="C31" s="1963"/>
      <c r="D31" s="1963"/>
      <c r="E31" s="1963"/>
      <c r="F31" s="21">
        <v>0</v>
      </c>
      <c r="G31" s="22">
        <v>647.58399999999995</v>
      </c>
      <c r="H31" s="23">
        <v>0</v>
      </c>
      <c r="I31" s="24">
        <v>647.58399999999995</v>
      </c>
      <c r="J31" s="21">
        <v>0</v>
      </c>
      <c r="K31" s="22">
        <v>651.94799999999998</v>
      </c>
      <c r="L31" s="23">
        <v>0</v>
      </c>
      <c r="M31" s="24">
        <v>651.94799999999998</v>
      </c>
    </row>
    <row r="32" spans="2:16" ht="26.25" customHeight="1">
      <c r="B32" s="1964" t="s">
        <v>354</v>
      </c>
      <c r="C32" s="1965"/>
      <c r="D32" s="1965"/>
      <c r="E32" s="1966"/>
      <c r="F32" s="21">
        <v>3.327</v>
      </c>
      <c r="G32" s="22">
        <v>0.55300000000000005</v>
      </c>
      <c r="H32" s="23">
        <v>25.324000000000002</v>
      </c>
      <c r="I32" s="24">
        <v>29.204000000000001</v>
      </c>
      <c r="J32" s="21">
        <v>1.361</v>
      </c>
      <c r="K32" s="22">
        <v>0.308</v>
      </c>
      <c r="L32" s="23">
        <v>25.68</v>
      </c>
      <c r="M32" s="24">
        <v>27.349</v>
      </c>
    </row>
    <row r="33" spans="2:13" ht="26.25" customHeight="1">
      <c r="B33" s="1929" t="s">
        <v>355</v>
      </c>
      <c r="C33" s="1930"/>
      <c r="D33" s="1930"/>
      <c r="E33" s="1931"/>
      <c r="F33" s="21">
        <v>0</v>
      </c>
      <c r="G33" s="22">
        <v>0</v>
      </c>
      <c r="H33" s="23">
        <v>24.259</v>
      </c>
      <c r="I33" s="24">
        <v>24.259</v>
      </c>
      <c r="J33" s="21">
        <v>0</v>
      </c>
      <c r="K33" s="22">
        <v>0</v>
      </c>
      <c r="L33" s="23">
        <v>7.3120000000000003</v>
      </c>
      <c r="M33" s="24">
        <v>7.3120000000000003</v>
      </c>
    </row>
    <row r="34" spans="2:13" ht="26.25" customHeight="1">
      <c r="B34" s="1962" t="s">
        <v>356</v>
      </c>
      <c r="C34" s="1963"/>
      <c r="D34" s="1963"/>
      <c r="E34" s="1967"/>
      <c r="F34" s="21">
        <v>233.542</v>
      </c>
      <c r="G34" s="22">
        <v>232.59200000000001</v>
      </c>
      <c r="H34" s="23">
        <v>61.433</v>
      </c>
      <c r="I34" s="24">
        <v>527.56700000000001</v>
      </c>
      <c r="J34" s="21">
        <v>236.42400000000001</v>
      </c>
      <c r="K34" s="22">
        <v>232.59200000000001</v>
      </c>
      <c r="L34" s="23">
        <v>61.433</v>
      </c>
      <c r="M34" s="24">
        <v>530.44899999999996</v>
      </c>
    </row>
    <row r="35" spans="2:13" ht="26.25" customHeight="1" thickBot="1">
      <c r="B35" s="1929" t="s">
        <v>357</v>
      </c>
      <c r="C35" s="1930"/>
      <c r="D35" s="1930"/>
      <c r="E35" s="1931"/>
      <c r="F35" s="21">
        <v>2.891</v>
      </c>
      <c r="G35" s="22">
        <v>0</v>
      </c>
      <c r="H35" s="23">
        <v>0</v>
      </c>
      <c r="I35" s="24">
        <v>2.891</v>
      </c>
      <c r="J35" s="21">
        <v>2.911</v>
      </c>
      <c r="K35" s="22">
        <v>0</v>
      </c>
      <c r="L35" s="23">
        <v>0</v>
      </c>
      <c r="M35" s="24">
        <v>2.911</v>
      </c>
    </row>
    <row r="36" spans="2:13" s="16" customFormat="1" ht="33" customHeight="1" thickBot="1">
      <c r="B36" s="1950" t="s">
        <v>358</v>
      </c>
      <c r="C36" s="1951"/>
      <c r="D36" s="1951"/>
      <c r="E36" s="1952"/>
      <c r="F36" s="12">
        <v>8400</v>
      </c>
      <c r="G36" s="13">
        <v>2392</v>
      </c>
      <c r="H36" s="14">
        <v>80</v>
      </c>
      <c r="I36" s="15">
        <v>10872</v>
      </c>
      <c r="J36" s="12">
        <v>13000</v>
      </c>
      <c r="K36" s="13">
        <v>1026</v>
      </c>
      <c r="L36" s="14">
        <v>150</v>
      </c>
      <c r="M36" s="15">
        <v>14176</v>
      </c>
    </row>
    <row r="37" spans="2:13" ht="16.899999999999999" customHeight="1" thickBot="1">
      <c r="B37" s="1953" t="s">
        <v>40</v>
      </c>
      <c r="C37" s="1954"/>
      <c r="D37" s="1954"/>
      <c r="E37" s="1955"/>
      <c r="F37" s="21">
        <v>8400</v>
      </c>
      <c r="G37" s="22">
        <v>2392</v>
      </c>
      <c r="H37" s="23">
        <v>80</v>
      </c>
      <c r="I37" s="24">
        <v>10872</v>
      </c>
      <c r="J37" s="21">
        <v>0</v>
      </c>
      <c r="K37" s="22">
        <v>0</v>
      </c>
      <c r="L37" s="23">
        <v>0</v>
      </c>
      <c r="M37" s="24">
        <v>0</v>
      </c>
    </row>
    <row r="38" spans="2:13" s="16" customFormat="1" ht="28.9" customHeight="1" thickBot="1">
      <c r="B38" s="1932" t="s">
        <v>359</v>
      </c>
      <c r="C38" s="1933"/>
      <c r="D38" s="1933"/>
      <c r="E38" s="1934"/>
      <c r="F38" s="12">
        <v>31198.027999999998</v>
      </c>
      <c r="G38" s="13">
        <v>16801.133000000002</v>
      </c>
      <c r="H38" s="14">
        <v>1372.42</v>
      </c>
      <c r="I38" s="15">
        <v>49371.580999999998</v>
      </c>
      <c r="J38" s="12">
        <v>33659.955000000002</v>
      </c>
      <c r="K38" s="13">
        <v>15825.288</v>
      </c>
      <c r="L38" s="14">
        <v>1139.1300000000001</v>
      </c>
      <c r="M38" s="15">
        <v>50624.373</v>
      </c>
    </row>
    <row r="39" spans="2:13" s="36" customFormat="1" ht="12.75" customHeight="1">
      <c r="B39" s="1956" t="s">
        <v>41</v>
      </c>
      <c r="C39" s="1957"/>
      <c r="D39" s="1957"/>
      <c r="E39" s="1958"/>
      <c r="F39" s="33">
        <v>566.51900000000001</v>
      </c>
      <c r="G39" s="34">
        <v>539.39300000000003</v>
      </c>
      <c r="H39" s="35">
        <v>622.697</v>
      </c>
      <c r="I39" s="20">
        <v>1728.6089999999999</v>
      </c>
      <c r="J39" s="33">
        <v>601.72299999999996</v>
      </c>
      <c r="K39" s="34">
        <v>1053.153</v>
      </c>
      <c r="L39" s="35">
        <v>513.923</v>
      </c>
      <c r="M39" s="20">
        <v>2168.799</v>
      </c>
    </row>
    <row r="40" spans="2:13" ht="12.75" customHeight="1">
      <c r="B40" s="37"/>
      <c r="C40" s="1959" t="s">
        <v>41</v>
      </c>
      <c r="D40" s="1960"/>
      <c r="E40" s="1961"/>
      <c r="F40" s="21">
        <v>568.61900000000003</v>
      </c>
      <c r="G40" s="22">
        <v>539.48800000000006</v>
      </c>
      <c r="H40" s="23">
        <v>622.84199999999998</v>
      </c>
      <c r="I40" s="24">
        <v>1730.9490000000001</v>
      </c>
      <c r="J40" s="21">
        <v>603.99</v>
      </c>
      <c r="K40" s="22">
        <v>1053.8630000000001</v>
      </c>
      <c r="L40" s="23">
        <v>514.10799999999995</v>
      </c>
      <c r="M40" s="24">
        <v>2171.9609999999998</v>
      </c>
    </row>
    <row r="41" spans="2:13" ht="12.75" customHeight="1">
      <c r="B41" s="37"/>
      <c r="C41" s="1960" t="s">
        <v>42</v>
      </c>
      <c r="D41" s="1960" t="s">
        <v>43</v>
      </c>
      <c r="E41" s="1961"/>
      <c r="F41" s="21">
        <v>-2.1</v>
      </c>
      <c r="G41" s="22">
        <v>-9.5000000000000001E-2</v>
      </c>
      <c r="H41" s="23">
        <v>-0.14499999999999999</v>
      </c>
      <c r="I41" s="24">
        <v>-2.34</v>
      </c>
      <c r="J41" s="21">
        <v>-2.2669999999999999</v>
      </c>
      <c r="K41" s="22">
        <v>-0.71</v>
      </c>
      <c r="L41" s="23">
        <v>-0.185</v>
      </c>
      <c r="M41" s="24">
        <v>-3.1619999999999999</v>
      </c>
    </row>
    <row r="42" spans="2:13" ht="12.75" customHeight="1">
      <c r="B42" s="1968" t="s">
        <v>44</v>
      </c>
      <c r="C42" s="1969"/>
      <c r="D42" s="1969"/>
      <c r="E42" s="1970"/>
      <c r="F42" s="21">
        <v>29879.853999999999</v>
      </c>
      <c r="G42" s="22">
        <v>4416.3990000000003</v>
      </c>
      <c r="H42" s="23">
        <v>556.82000000000005</v>
      </c>
      <c r="I42" s="24">
        <v>34853.072999999997</v>
      </c>
      <c r="J42" s="21">
        <v>32404.386999999999</v>
      </c>
      <c r="K42" s="22">
        <v>4944.8090000000002</v>
      </c>
      <c r="L42" s="23">
        <v>564.49699999999996</v>
      </c>
      <c r="M42" s="24">
        <v>37913.692999999999</v>
      </c>
    </row>
    <row r="43" spans="2:13" ht="12.75" customHeight="1">
      <c r="B43" s="37"/>
      <c r="C43" s="1959" t="s">
        <v>44</v>
      </c>
      <c r="D43" s="1960"/>
      <c r="E43" s="1961"/>
      <c r="F43" s="21">
        <v>29880.253000000001</v>
      </c>
      <c r="G43" s="22">
        <v>4420.674</v>
      </c>
      <c r="H43" s="23">
        <v>557.06299999999999</v>
      </c>
      <c r="I43" s="24">
        <v>34857.99</v>
      </c>
      <c r="J43" s="21">
        <v>32404.956999999999</v>
      </c>
      <c r="K43" s="22">
        <v>4946.2430000000004</v>
      </c>
      <c r="L43" s="23">
        <v>564.72799999999995</v>
      </c>
      <c r="M43" s="24">
        <v>37915.928</v>
      </c>
    </row>
    <row r="44" spans="2:13" ht="12.75" customHeight="1">
      <c r="B44" s="37"/>
      <c r="C44" s="1960" t="s">
        <v>45</v>
      </c>
      <c r="D44" s="1960"/>
      <c r="E44" s="1961"/>
      <c r="F44" s="21">
        <v>-0.39900000000000002</v>
      </c>
      <c r="G44" s="22">
        <v>-4.2750000000000004</v>
      </c>
      <c r="H44" s="23">
        <v>-0.24299999999999999</v>
      </c>
      <c r="I44" s="24">
        <v>-4.9169999999999998</v>
      </c>
      <c r="J44" s="21">
        <v>-0.56999999999999995</v>
      </c>
      <c r="K44" s="22">
        <v>-1.4339999999999999</v>
      </c>
      <c r="L44" s="23">
        <v>-0.23100000000000001</v>
      </c>
      <c r="M44" s="24">
        <v>-2.2349999999999999</v>
      </c>
    </row>
    <row r="45" spans="2:13" s="41" customFormat="1" ht="12.75" customHeight="1">
      <c r="B45" s="1968" t="s">
        <v>46</v>
      </c>
      <c r="C45" s="1969"/>
      <c r="D45" s="1969"/>
      <c r="E45" s="1970"/>
      <c r="F45" s="38">
        <v>264.20100000000002</v>
      </c>
      <c r="G45" s="39">
        <v>132.88300000000001</v>
      </c>
      <c r="H45" s="40">
        <v>0</v>
      </c>
      <c r="I45" s="24">
        <v>397.084</v>
      </c>
      <c r="J45" s="38">
        <v>308.911</v>
      </c>
      <c r="K45" s="39">
        <v>161.56399999999999</v>
      </c>
      <c r="L45" s="40">
        <v>0</v>
      </c>
      <c r="M45" s="24">
        <v>470.47500000000002</v>
      </c>
    </row>
    <row r="46" spans="2:13" ht="12.75" customHeight="1">
      <c r="B46" s="37"/>
      <c r="C46" s="1969" t="s">
        <v>46</v>
      </c>
      <c r="D46" s="1969"/>
      <c r="E46" s="1970"/>
      <c r="F46" s="21">
        <v>265.35599999999999</v>
      </c>
      <c r="G46" s="22">
        <v>132.90899999999999</v>
      </c>
      <c r="H46" s="23">
        <v>0</v>
      </c>
      <c r="I46" s="24">
        <v>398.26499999999999</v>
      </c>
      <c r="J46" s="21">
        <v>310.14499999999998</v>
      </c>
      <c r="K46" s="22">
        <v>161.58500000000001</v>
      </c>
      <c r="L46" s="23">
        <v>0</v>
      </c>
      <c r="M46" s="24">
        <v>471.73</v>
      </c>
    </row>
    <row r="47" spans="2:13" ht="28.35" customHeight="1">
      <c r="B47" s="42"/>
      <c r="C47" s="1972" t="s">
        <v>47</v>
      </c>
      <c r="D47" s="1972" t="s">
        <v>43</v>
      </c>
      <c r="E47" s="1973"/>
      <c r="F47" s="21">
        <v>-1.155</v>
      </c>
      <c r="G47" s="22">
        <v>-2.5999999999999999E-2</v>
      </c>
      <c r="H47" s="23">
        <v>0</v>
      </c>
      <c r="I47" s="24">
        <v>-1.181</v>
      </c>
      <c r="J47" s="21">
        <v>-1.234</v>
      </c>
      <c r="K47" s="22">
        <v>-2.1000000000000001E-2</v>
      </c>
      <c r="L47" s="23">
        <v>0</v>
      </c>
      <c r="M47" s="24">
        <v>-1.2549999999999999</v>
      </c>
    </row>
    <row r="48" spans="2:13" ht="13.9" customHeight="1">
      <c r="B48" s="1968" t="s">
        <v>48</v>
      </c>
      <c r="C48" s="1969"/>
      <c r="D48" s="1969"/>
      <c r="E48" s="1970"/>
      <c r="F48" s="21">
        <v>335.43799999999999</v>
      </c>
      <c r="G48" s="22">
        <v>11458.460999999999</v>
      </c>
      <c r="H48" s="23">
        <v>189.93299999999999</v>
      </c>
      <c r="I48" s="24">
        <v>11983.832</v>
      </c>
      <c r="J48" s="21">
        <v>98.763999999999996</v>
      </c>
      <c r="K48" s="22">
        <v>9192.1990000000005</v>
      </c>
      <c r="L48" s="23">
        <v>60.011000000000003</v>
      </c>
      <c r="M48" s="24">
        <v>9350.9740000000002</v>
      </c>
    </row>
    <row r="49" spans="2:16" ht="14.45" customHeight="1">
      <c r="B49" s="37"/>
      <c r="C49" s="1969" t="s">
        <v>48</v>
      </c>
      <c r="D49" s="1969"/>
      <c r="E49" s="1970"/>
      <c r="F49" s="21">
        <v>336.346</v>
      </c>
      <c r="G49" s="22">
        <v>11458.460999999999</v>
      </c>
      <c r="H49" s="23">
        <v>190.03299999999999</v>
      </c>
      <c r="I49" s="24">
        <v>11984.84</v>
      </c>
      <c r="J49" s="21">
        <v>98.768000000000001</v>
      </c>
      <c r="K49" s="22">
        <v>9192.1990000000005</v>
      </c>
      <c r="L49" s="23">
        <v>60.073</v>
      </c>
      <c r="M49" s="24">
        <v>9351.0400000000009</v>
      </c>
    </row>
    <row r="50" spans="2:16" ht="14.45" customHeight="1">
      <c r="B50" s="943"/>
      <c r="C50" s="1972" t="s">
        <v>329</v>
      </c>
      <c r="D50" s="1972" t="s">
        <v>43</v>
      </c>
      <c r="E50" s="1973"/>
      <c r="F50" s="21">
        <v>-0.90800000000000003</v>
      </c>
      <c r="G50" s="22">
        <v>0</v>
      </c>
      <c r="H50" s="23">
        <v>-0.1</v>
      </c>
      <c r="I50" s="24">
        <v>-1.008</v>
      </c>
      <c r="J50" s="21">
        <v>-4.0000000000000001E-3</v>
      </c>
      <c r="K50" s="22">
        <v>0</v>
      </c>
      <c r="L50" s="23">
        <v>-6.2E-2</v>
      </c>
      <c r="M50" s="24">
        <v>-6.6000000000000003E-2</v>
      </c>
    </row>
    <row r="51" spans="2:16" ht="12.75" customHeight="1">
      <c r="B51" s="1968" t="s">
        <v>49</v>
      </c>
      <c r="C51" s="1969"/>
      <c r="D51" s="1969"/>
      <c r="E51" s="1970"/>
      <c r="F51" s="21">
        <v>61.537999999999997</v>
      </c>
      <c r="G51" s="22">
        <v>0</v>
      </c>
      <c r="H51" s="23">
        <v>0</v>
      </c>
      <c r="I51" s="24">
        <v>61.537999999999997</v>
      </c>
      <c r="J51" s="21">
        <v>87.480999999999995</v>
      </c>
      <c r="K51" s="22">
        <v>0</v>
      </c>
      <c r="L51" s="23">
        <v>0</v>
      </c>
      <c r="M51" s="24">
        <v>87.480999999999995</v>
      </c>
    </row>
    <row r="52" spans="2:16" ht="12.75" customHeight="1">
      <c r="B52" s="37"/>
      <c r="C52" s="1969" t="s">
        <v>49</v>
      </c>
      <c r="D52" s="1969"/>
      <c r="E52" s="1970"/>
      <c r="F52" s="21">
        <v>62.564999999999998</v>
      </c>
      <c r="G52" s="22">
        <v>0</v>
      </c>
      <c r="H52" s="23">
        <v>0</v>
      </c>
      <c r="I52" s="24">
        <v>62.564999999999998</v>
      </c>
      <c r="J52" s="21">
        <v>89.738</v>
      </c>
      <c r="K52" s="22">
        <v>0</v>
      </c>
      <c r="L52" s="23">
        <v>0</v>
      </c>
      <c r="M52" s="24">
        <v>89.738</v>
      </c>
    </row>
    <row r="53" spans="2:16" ht="26.25" customHeight="1">
      <c r="B53" s="37"/>
      <c r="C53" s="1960" t="s">
        <v>50</v>
      </c>
      <c r="D53" s="1960" t="s">
        <v>43</v>
      </c>
      <c r="E53" s="1961"/>
      <c r="F53" s="21">
        <v>-0.75</v>
      </c>
      <c r="G53" s="22">
        <v>0</v>
      </c>
      <c r="H53" s="23">
        <v>0</v>
      </c>
      <c r="I53" s="24">
        <v>-0.75</v>
      </c>
      <c r="J53" s="21">
        <v>-1.9730000000000001</v>
      </c>
      <c r="K53" s="22">
        <v>0</v>
      </c>
      <c r="L53" s="23">
        <v>0</v>
      </c>
      <c r="M53" s="24">
        <v>-1.9730000000000001</v>
      </c>
    </row>
    <row r="54" spans="2:16" ht="12.75" customHeight="1">
      <c r="B54" s="1968" t="s">
        <v>51</v>
      </c>
      <c r="C54" s="1969"/>
      <c r="D54" s="1969"/>
      <c r="E54" s="1970"/>
      <c r="F54" s="21">
        <v>58.462000000000003</v>
      </c>
      <c r="G54" s="22">
        <v>61.47</v>
      </c>
      <c r="H54" s="23">
        <v>0</v>
      </c>
      <c r="I54" s="24">
        <v>119.932</v>
      </c>
      <c r="J54" s="21">
        <v>126.28700000000001</v>
      </c>
      <c r="K54" s="22">
        <v>251.934</v>
      </c>
      <c r="L54" s="23">
        <v>0</v>
      </c>
      <c r="M54" s="24">
        <v>378.221</v>
      </c>
    </row>
    <row r="55" spans="2:16" ht="12.75" customHeight="1">
      <c r="B55" s="43"/>
      <c r="C55" s="1971" t="s">
        <v>51</v>
      </c>
      <c r="D55" s="1969"/>
      <c r="E55" s="1970"/>
      <c r="F55" s="21">
        <v>59.168999999999997</v>
      </c>
      <c r="G55" s="22">
        <v>61.5</v>
      </c>
      <c r="H55" s="23">
        <v>0</v>
      </c>
      <c r="I55" s="24">
        <v>120.669</v>
      </c>
      <c r="J55" s="21">
        <v>127.443</v>
      </c>
      <c r="K55" s="22">
        <v>261.5</v>
      </c>
      <c r="L55" s="23">
        <v>0</v>
      </c>
      <c r="M55" s="24">
        <v>388.94299999999998</v>
      </c>
    </row>
    <row r="56" spans="2:16" ht="26.25" customHeight="1">
      <c r="B56" s="43"/>
      <c r="C56" s="1971" t="s">
        <v>52</v>
      </c>
      <c r="D56" s="1969"/>
      <c r="E56" s="1970"/>
      <c r="F56" s="21">
        <v>-0.54500000000000004</v>
      </c>
      <c r="G56" s="22">
        <v>0</v>
      </c>
      <c r="H56" s="23">
        <v>0</v>
      </c>
      <c r="I56" s="24">
        <v>-0.54500000000000004</v>
      </c>
      <c r="J56" s="21">
        <v>-1.0249999999999999</v>
      </c>
      <c r="K56" s="22">
        <v>-8.9649999999999999</v>
      </c>
      <c r="L56" s="23">
        <v>0</v>
      </c>
      <c r="M56" s="24">
        <v>-9.99</v>
      </c>
    </row>
    <row r="57" spans="2:16" s="2" customFormat="1" ht="12.75" customHeight="1">
      <c r="B57" s="1968" t="s">
        <v>53</v>
      </c>
      <c r="C57" s="1969"/>
      <c r="D57" s="1969"/>
      <c r="E57" s="1970"/>
      <c r="F57" s="21">
        <v>18.308</v>
      </c>
      <c r="G57" s="22">
        <v>192.27099999999999</v>
      </c>
      <c r="H57" s="23">
        <v>2.97</v>
      </c>
      <c r="I57" s="24">
        <v>213.54900000000001</v>
      </c>
      <c r="J57" s="38">
        <v>19.312999999999999</v>
      </c>
      <c r="K57" s="39">
        <v>221.309</v>
      </c>
      <c r="L57" s="40">
        <v>0.69899999999999995</v>
      </c>
      <c r="M57" s="24">
        <v>241.321</v>
      </c>
      <c r="N57" s="1"/>
      <c r="O57" s="1"/>
      <c r="P57" s="1"/>
    </row>
    <row r="58" spans="2:16" s="2" customFormat="1" ht="12.75" customHeight="1">
      <c r="B58" s="37"/>
      <c r="C58" s="1969" t="s">
        <v>53</v>
      </c>
      <c r="D58" s="1969"/>
      <c r="E58" s="1970"/>
      <c r="F58" s="21">
        <v>19.065999999999999</v>
      </c>
      <c r="G58" s="22">
        <v>193.81299999999999</v>
      </c>
      <c r="H58" s="23">
        <v>3</v>
      </c>
      <c r="I58" s="24">
        <v>215.87899999999999</v>
      </c>
      <c r="J58" s="38">
        <v>20.597000000000001</v>
      </c>
      <c r="K58" s="39">
        <v>224.71100000000001</v>
      </c>
      <c r="L58" s="40">
        <v>0.71199999999999997</v>
      </c>
      <c r="M58" s="24">
        <v>246.02</v>
      </c>
      <c r="N58" s="1"/>
      <c r="O58" s="1"/>
      <c r="P58" s="1"/>
    </row>
    <row r="59" spans="2:16" s="2" customFormat="1" ht="26.45" customHeight="1">
      <c r="B59" s="44"/>
      <c r="C59" s="1988" t="s">
        <v>54</v>
      </c>
      <c r="D59" s="1988"/>
      <c r="E59" s="1989"/>
      <c r="F59" s="21">
        <v>-2.5999999999999999E-2</v>
      </c>
      <c r="G59" s="22">
        <v>-1.0589999999999999</v>
      </c>
      <c r="H59" s="23">
        <v>-0.03</v>
      </c>
      <c r="I59" s="24">
        <v>-1.115</v>
      </c>
      <c r="J59" s="21">
        <v>-4.1000000000000002E-2</v>
      </c>
      <c r="K59" s="22">
        <v>-0.94</v>
      </c>
      <c r="L59" s="23">
        <v>-1.2E-2</v>
      </c>
      <c r="M59" s="24">
        <v>-0.99299999999999999</v>
      </c>
      <c r="N59" s="1"/>
      <c r="O59" s="1"/>
      <c r="P59" s="1"/>
    </row>
    <row r="60" spans="2:16" s="2" customFormat="1" ht="26.25" customHeight="1">
      <c r="B60" s="37"/>
      <c r="C60" s="1960" t="s">
        <v>55</v>
      </c>
      <c r="D60" s="1960" t="s">
        <v>43</v>
      </c>
      <c r="E60" s="1961"/>
      <c r="F60" s="21">
        <v>-0.73199999999999998</v>
      </c>
      <c r="G60" s="22">
        <v>-0.48299999999999998</v>
      </c>
      <c r="H60" s="23">
        <v>0</v>
      </c>
      <c r="I60" s="24">
        <v>-1.2150000000000001</v>
      </c>
      <c r="J60" s="21">
        <v>-1.2430000000000001</v>
      </c>
      <c r="K60" s="22">
        <v>-2.4620000000000002</v>
      </c>
      <c r="L60" s="23">
        <v>-1E-3</v>
      </c>
      <c r="M60" s="24">
        <v>-3.706</v>
      </c>
      <c r="N60" s="1"/>
      <c r="O60" s="1"/>
      <c r="P60" s="1"/>
    </row>
    <row r="61" spans="2:16" s="2" customFormat="1" ht="26.25" customHeight="1">
      <c r="B61" s="1968" t="s">
        <v>56</v>
      </c>
      <c r="C61" s="1969"/>
      <c r="D61" s="1969"/>
      <c r="E61" s="1970"/>
      <c r="F61" s="21">
        <v>4.1959999999999997</v>
      </c>
      <c r="G61" s="22">
        <v>0</v>
      </c>
      <c r="H61" s="23">
        <v>0</v>
      </c>
      <c r="I61" s="24">
        <v>4.1959999999999997</v>
      </c>
      <c r="J61" s="21">
        <v>3.6429999999999998</v>
      </c>
      <c r="K61" s="22">
        <v>0</v>
      </c>
      <c r="L61" s="23">
        <v>0</v>
      </c>
      <c r="M61" s="24">
        <v>3.6429999999999998</v>
      </c>
      <c r="N61" s="1"/>
      <c r="O61" s="1"/>
      <c r="P61" s="1"/>
    </row>
    <row r="62" spans="2:16" s="2" customFormat="1" ht="26.25" customHeight="1">
      <c r="B62" s="37"/>
      <c r="C62" s="1969" t="s">
        <v>57</v>
      </c>
      <c r="D62" s="1969"/>
      <c r="E62" s="1970"/>
      <c r="F62" s="21">
        <v>5.85</v>
      </c>
      <c r="G62" s="22">
        <v>0</v>
      </c>
      <c r="H62" s="23">
        <v>0</v>
      </c>
      <c r="I62" s="24">
        <v>5.85</v>
      </c>
      <c r="J62" s="21">
        <v>5.899</v>
      </c>
      <c r="K62" s="22">
        <v>0</v>
      </c>
      <c r="L62" s="23">
        <v>0</v>
      </c>
      <c r="M62" s="24">
        <v>5.899</v>
      </c>
      <c r="N62" s="1"/>
      <c r="O62" s="1"/>
      <c r="P62" s="1"/>
    </row>
    <row r="63" spans="2:16" s="2" customFormat="1" ht="39.75" customHeight="1">
      <c r="B63" s="45"/>
      <c r="C63" s="1985" t="s">
        <v>58</v>
      </c>
      <c r="D63" s="1986"/>
      <c r="E63" s="1987"/>
      <c r="F63" s="38">
        <v>-1.615</v>
      </c>
      <c r="G63" s="39">
        <v>0</v>
      </c>
      <c r="H63" s="40">
        <v>0</v>
      </c>
      <c r="I63" s="24">
        <v>-1.615</v>
      </c>
      <c r="J63" s="38">
        <v>-2.2269999999999999</v>
      </c>
      <c r="K63" s="39">
        <v>0</v>
      </c>
      <c r="L63" s="40">
        <v>0</v>
      </c>
      <c r="M63" s="24">
        <v>-2.2269999999999999</v>
      </c>
      <c r="N63" s="1"/>
      <c r="O63" s="1"/>
      <c r="P63" s="1"/>
    </row>
    <row r="64" spans="2:16" s="2" customFormat="1" ht="12.75" customHeight="1">
      <c r="B64" s="1974" t="s">
        <v>59</v>
      </c>
      <c r="C64" s="1975"/>
      <c r="D64" s="1975"/>
      <c r="E64" s="1976"/>
      <c r="F64" s="21">
        <v>9.49</v>
      </c>
      <c r="G64" s="22">
        <v>0</v>
      </c>
      <c r="H64" s="23">
        <v>0</v>
      </c>
      <c r="I64" s="24">
        <v>9.49</v>
      </c>
      <c r="J64" s="21">
        <v>9.4489999999999998</v>
      </c>
      <c r="K64" s="22">
        <v>0</v>
      </c>
      <c r="L64" s="23">
        <v>0</v>
      </c>
      <c r="M64" s="24">
        <v>9.4489999999999998</v>
      </c>
      <c r="N64" s="1"/>
      <c r="O64" s="1"/>
      <c r="P64" s="1"/>
    </row>
    <row r="65" spans="1:39" ht="12.75" customHeight="1">
      <c r="B65" s="46"/>
      <c r="C65" s="1975" t="s">
        <v>59</v>
      </c>
      <c r="D65" s="1975"/>
      <c r="E65" s="1976"/>
      <c r="F65" s="21">
        <v>26.417999999999999</v>
      </c>
      <c r="G65" s="22">
        <v>0</v>
      </c>
      <c r="H65" s="23">
        <v>0</v>
      </c>
      <c r="I65" s="24">
        <v>26.417999999999999</v>
      </c>
      <c r="J65" s="21">
        <v>9.4489999999999998</v>
      </c>
      <c r="K65" s="22">
        <v>0</v>
      </c>
      <c r="L65" s="23">
        <v>0</v>
      </c>
      <c r="M65" s="24">
        <v>9.4489999999999998</v>
      </c>
    </row>
    <row r="66" spans="1:39" ht="28.35" customHeight="1" thickBot="1">
      <c r="B66" s="47"/>
      <c r="C66" s="1977" t="s">
        <v>60</v>
      </c>
      <c r="D66" s="1977" t="s">
        <v>43</v>
      </c>
      <c r="E66" s="1978"/>
      <c r="F66" s="25">
        <v>-16.928000000000001</v>
      </c>
      <c r="G66" s="26">
        <v>0</v>
      </c>
      <c r="H66" s="27">
        <v>0</v>
      </c>
      <c r="I66" s="28">
        <v>-16.928000000000001</v>
      </c>
      <c r="J66" s="25">
        <v>0</v>
      </c>
      <c r="K66" s="26">
        <v>0</v>
      </c>
      <c r="L66" s="27">
        <v>0</v>
      </c>
      <c r="M66" s="28">
        <v>0</v>
      </c>
    </row>
    <row r="67" spans="1:39" s="16" customFormat="1" ht="30.6" customHeight="1" thickBot="1">
      <c r="B67" s="1979" t="s">
        <v>360</v>
      </c>
      <c r="C67" s="1980"/>
      <c r="D67" s="1980"/>
      <c r="E67" s="1981"/>
      <c r="F67" s="12">
        <v>207894.617</v>
      </c>
      <c r="G67" s="13">
        <v>59222.010999999999</v>
      </c>
      <c r="H67" s="14">
        <v>9199.98</v>
      </c>
      <c r="I67" s="15">
        <v>276316.60800000001</v>
      </c>
      <c r="J67" s="12">
        <v>222800.42199999999</v>
      </c>
      <c r="K67" s="13">
        <v>67252.532000000007</v>
      </c>
      <c r="L67" s="14">
        <v>10015.602000000001</v>
      </c>
      <c r="M67" s="15">
        <v>300068.55599999998</v>
      </c>
    </row>
    <row r="68" spans="1:39" s="48" customFormat="1" ht="12.75" customHeight="1">
      <c r="A68" s="3"/>
      <c r="B68" s="1982" t="s">
        <v>61</v>
      </c>
      <c r="C68" s="1983"/>
      <c r="D68" s="1983"/>
      <c r="E68" s="1984"/>
      <c r="F68" s="33">
        <v>95817.255999999994</v>
      </c>
      <c r="G68" s="34">
        <v>34807.057999999997</v>
      </c>
      <c r="H68" s="35">
        <v>4100.59</v>
      </c>
      <c r="I68" s="20">
        <v>134724.90400000001</v>
      </c>
      <c r="J68" s="33">
        <v>101708.01</v>
      </c>
      <c r="K68" s="34">
        <v>37920.713000000003</v>
      </c>
      <c r="L68" s="35">
        <v>4151.2250000000004</v>
      </c>
      <c r="M68" s="20">
        <v>143779.948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2.75" customHeight="1">
      <c r="B69" s="49"/>
      <c r="C69" s="1971" t="s">
        <v>61</v>
      </c>
      <c r="D69" s="1990"/>
      <c r="E69" s="1991"/>
      <c r="F69" s="21">
        <v>100086.27499999999</v>
      </c>
      <c r="G69" s="22">
        <v>35578.161</v>
      </c>
      <c r="H69" s="23">
        <v>4192.1819999999998</v>
      </c>
      <c r="I69" s="20">
        <v>139856.61799999999</v>
      </c>
      <c r="J69" s="21">
        <v>106471.351</v>
      </c>
      <c r="K69" s="22">
        <v>38848.052000000003</v>
      </c>
      <c r="L69" s="23">
        <v>4245.4629999999997</v>
      </c>
      <c r="M69" s="20">
        <v>149564.86600000001</v>
      </c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1:39" ht="12.75" customHeight="1">
      <c r="B70" s="37"/>
      <c r="C70" s="1960" t="s">
        <v>62</v>
      </c>
      <c r="D70" s="1960"/>
      <c r="E70" s="1961"/>
      <c r="F70" s="21">
        <v>-171.98400000000001</v>
      </c>
      <c r="G70" s="22">
        <v>-55.927</v>
      </c>
      <c r="H70" s="23">
        <v>-14.513999999999999</v>
      </c>
      <c r="I70" s="24">
        <v>-242.42500000000001</v>
      </c>
      <c r="J70" s="21">
        <v>-166.80500000000001</v>
      </c>
      <c r="K70" s="22">
        <v>-53.99</v>
      </c>
      <c r="L70" s="23">
        <v>-15.651999999999999</v>
      </c>
      <c r="M70" s="24">
        <v>-236.447</v>
      </c>
    </row>
    <row r="71" spans="1:39" ht="12.75" customHeight="1">
      <c r="B71" s="37"/>
      <c r="C71" s="1960" t="s">
        <v>63</v>
      </c>
      <c r="D71" s="1960" t="s">
        <v>43</v>
      </c>
      <c r="E71" s="1961"/>
      <c r="F71" s="21">
        <v>-4097.0349999999999</v>
      </c>
      <c r="G71" s="22">
        <v>-715.17600000000004</v>
      </c>
      <c r="H71" s="23">
        <v>-77.078000000000003</v>
      </c>
      <c r="I71" s="24">
        <v>-4889.2889999999998</v>
      </c>
      <c r="J71" s="21">
        <v>-4596.5360000000001</v>
      </c>
      <c r="K71" s="22">
        <v>-873.34900000000005</v>
      </c>
      <c r="L71" s="23">
        <v>-78.585999999999999</v>
      </c>
      <c r="M71" s="24">
        <v>-5548.4709999999995</v>
      </c>
    </row>
    <row r="72" spans="1:39" ht="12.75" customHeight="1">
      <c r="B72" s="1968" t="s">
        <v>64</v>
      </c>
      <c r="C72" s="1969"/>
      <c r="D72" s="1969"/>
      <c r="E72" s="1970"/>
      <c r="F72" s="21">
        <v>1938.8720000000001</v>
      </c>
      <c r="G72" s="22">
        <v>329.27</v>
      </c>
      <c r="H72" s="23">
        <v>0</v>
      </c>
      <c r="I72" s="24">
        <v>2268.1419999999998</v>
      </c>
      <c r="J72" s="21">
        <v>1780.587</v>
      </c>
      <c r="K72" s="22">
        <v>407.79899999999998</v>
      </c>
      <c r="L72" s="23">
        <v>15.778</v>
      </c>
      <c r="M72" s="24">
        <v>2204.1640000000002</v>
      </c>
    </row>
    <row r="73" spans="1:39" ht="12.75" customHeight="1">
      <c r="B73" s="37"/>
      <c r="C73" s="1960" t="s">
        <v>64</v>
      </c>
      <c r="D73" s="1960"/>
      <c r="E73" s="1961"/>
      <c r="F73" s="21">
        <v>1958.932</v>
      </c>
      <c r="G73" s="22">
        <v>334.76299999999998</v>
      </c>
      <c r="H73" s="23">
        <v>0</v>
      </c>
      <c r="I73" s="24">
        <v>2293.6950000000002</v>
      </c>
      <c r="J73" s="21">
        <v>1809.2360000000001</v>
      </c>
      <c r="K73" s="22">
        <v>420.072</v>
      </c>
      <c r="L73" s="23">
        <v>15.778</v>
      </c>
      <c r="M73" s="24">
        <v>2245.0859999999998</v>
      </c>
    </row>
    <row r="74" spans="1:39" ht="12.75" customHeight="1">
      <c r="B74" s="37"/>
      <c r="C74" s="1960" t="s">
        <v>65</v>
      </c>
      <c r="D74" s="1960"/>
      <c r="E74" s="1961"/>
      <c r="F74" s="21">
        <v>-3.7869999999999999</v>
      </c>
      <c r="G74" s="22">
        <v>-2.6680000000000001</v>
      </c>
      <c r="H74" s="23">
        <v>0</v>
      </c>
      <c r="I74" s="24">
        <v>-6.4550000000000001</v>
      </c>
      <c r="J74" s="21">
        <v>-2.5510000000000002</v>
      </c>
      <c r="K74" s="22">
        <v>-2.1349999999999998</v>
      </c>
      <c r="L74" s="23">
        <v>0</v>
      </c>
      <c r="M74" s="24">
        <v>-4.6859999999999999</v>
      </c>
    </row>
    <row r="75" spans="1:39" ht="12.75" customHeight="1">
      <c r="B75" s="42"/>
      <c r="C75" s="1972" t="s">
        <v>66</v>
      </c>
      <c r="D75" s="1972" t="s">
        <v>43</v>
      </c>
      <c r="E75" s="1973"/>
      <c r="F75" s="21">
        <v>-16.273</v>
      </c>
      <c r="G75" s="22">
        <v>-2.8250000000000002</v>
      </c>
      <c r="H75" s="23">
        <v>0</v>
      </c>
      <c r="I75" s="24">
        <v>-19.097999999999999</v>
      </c>
      <c r="J75" s="21">
        <v>-26.097999999999999</v>
      </c>
      <c r="K75" s="22">
        <v>-10.138</v>
      </c>
      <c r="L75" s="23">
        <v>0</v>
      </c>
      <c r="M75" s="24">
        <v>-36.235999999999997</v>
      </c>
    </row>
    <row r="76" spans="1:39" ht="31.15" customHeight="1">
      <c r="B76" s="1968" t="s">
        <v>67</v>
      </c>
      <c r="C76" s="1969"/>
      <c r="D76" s="1969"/>
      <c r="E76" s="1970"/>
      <c r="F76" s="21">
        <v>246.53700000000001</v>
      </c>
      <c r="G76" s="22">
        <v>12.010999999999999</v>
      </c>
      <c r="H76" s="23">
        <v>18.654</v>
      </c>
      <c r="I76" s="24">
        <v>277.202</v>
      </c>
      <c r="J76" s="21">
        <v>211.738</v>
      </c>
      <c r="K76" s="22">
        <v>10.314</v>
      </c>
      <c r="L76" s="23">
        <v>13.521000000000001</v>
      </c>
      <c r="M76" s="24">
        <v>235.57300000000001</v>
      </c>
    </row>
    <row r="77" spans="1:39" ht="26.25" customHeight="1">
      <c r="B77" s="37"/>
      <c r="C77" s="1960" t="s">
        <v>67</v>
      </c>
      <c r="D77" s="1960"/>
      <c r="E77" s="1961"/>
      <c r="F77" s="21">
        <v>251.834</v>
      </c>
      <c r="G77" s="22">
        <v>12.156000000000001</v>
      </c>
      <c r="H77" s="23">
        <v>19.039000000000001</v>
      </c>
      <c r="I77" s="24">
        <v>283.029</v>
      </c>
      <c r="J77" s="21">
        <v>216.096</v>
      </c>
      <c r="K77" s="22">
        <v>10.414999999999999</v>
      </c>
      <c r="L77" s="23">
        <v>13.842000000000001</v>
      </c>
      <c r="M77" s="24">
        <v>240.35300000000001</v>
      </c>
    </row>
    <row r="78" spans="1:39" ht="26.25" customHeight="1">
      <c r="B78" s="37"/>
      <c r="C78" s="1960" t="s">
        <v>68</v>
      </c>
      <c r="D78" s="1960"/>
      <c r="E78" s="1961"/>
      <c r="F78" s="21">
        <v>-1.163</v>
      </c>
      <c r="G78" s="22">
        <v>-8.5000000000000006E-2</v>
      </c>
      <c r="H78" s="23">
        <v>-9.2999999999999999E-2</v>
      </c>
      <c r="I78" s="24">
        <v>-1.341</v>
      </c>
      <c r="J78" s="21">
        <v>-0.66700000000000004</v>
      </c>
      <c r="K78" s="22">
        <v>-6.0999999999999999E-2</v>
      </c>
      <c r="L78" s="23">
        <v>-5.8000000000000003E-2</v>
      </c>
      <c r="M78" s="24">
        <v>-0.78600000000000003</v>
      </c>
    </row>
    <row r="79" spans="1:39" ht="26.25" customHeight="1">
      <c r="B79" s="37"/>
      <c r="C79" s="1960" t="s">
        <v>69</v>
      </c>
      <c r="D79" s="1960" t="s">
        <v>43</v>
      </c>
      <c r="E79" s="1961"/>
      <c r="F79" s="21">
        <v>-4.1340000000000003</v>
      </c>
      <c r="G79" s="22">
        <v>-0.06</v>
      </c>
      <c r="H79" s="23">
        <v>-0.29199999999999998</v>
      </c>
      <c r="I79" s="24">
        <v>-4.4859999999999998</v>
      </c>
      <c r="J79" s="21">
        <v>-3.6909999999999998</v>
      </c>
      <c r="K79" s="22">
        <v>-0.04</v>
      </c>
      <c r="L79" s="23">
        <v>-0.26300000000000001</v>
      </c>
      <c r="M79" s="24">
        <v>-3.9940000000000002</v>
      </c>
    </row>
    <row r="80" spans="1:39" ht="12.75" customHeight="1">
      <c r="B80" s="1974" t="s">
        <v>70</v>
      </c>
      <c r="C80" s="1975"/>
      <c r="D80" s="1975"/>
      <c r="E80" s="1976"/>
      <c r="F80" s="21">
        <v>105527.60799999999</v>
      </c>
      <c r="G80" s="22">
        <v>23837.741000000002</v>
      </c>
      <c r="H80" s="23">
        <v>4763.5590000000002</v>
      </c>
      <c r="I80" s="24">
        <v>134128.908</v>
      </c>
      <c r="J80" s="21">
        <v>115021.66800000001</v>
      </c>
      <c r="K80" s="22">
        <v>27668.76</v>
      </c>
      <c r="L80" s="23">
        <v>5514.6310000000003</v>
      </c>
      <c r="M80" s="24">
        <v>148205.05900000001</v>
      </c>
    </row>
    <row r="81" spans="2:13" ht="12.75" customHeight="1">
      <c r="B81" s="37"/>
      <c r="C81" s="1960" t="s">
        <v>70</v>
      </c>
      <c r="D81" s="1960"/>
      <c r="E81" s="1961"/>
      <c r="F81" s="21">
        <v>106629.962</v>
      </c>
      <c r="G81" s="22">
        <v>24049.125</v>
      </c>
      <c r="H81" s="23">
        <v>4781.8090000000002</v>
      </c>
      <c r="I81" s="24">
        <v>135460.89600000001</v>
      </c>
      <c r="J81" s="21">
        <v>116102.35799999999</v>
      </c>
      <c r="K81" s="22">
        <v>27993.985000000001</v>
      </c>
      <c r="L81" s="23">
        <v>5512.3230000000003</v>
      </c>
      <c r="M81" s="24">
        <v>149608.666</v>
      </c>
    </row>
    <row r="82" spans="2:13" ht="12.75" customHeight="1">
      <c r="B82" s="37"/>
      <c r="C82" s="1960" t="s">
        <v>71</v>
      </c>
      <c r="D82" s="1960"/>
      <c r="E82" s="1961"/>
      <c r="F82" s="21">
        <v>-11.105</v>
      </c>
      <c r="G82" s="22">
        <v>-115.53100000000001</v>
      </c>
      <c r="H82" s="23">
        <v>10.808999999999999</v>
      </c>
      <c r="I82" s="24">
        <v>-115.827</v>
      </c>
      <c r="J82" s="21">
        <v>64.222999999999999</v>
      </c>
      <c r="K82" s="22">
        <v>-108.788</v>
      </c>
      <c r="L82" s="23">
        <v>27.890999999999998</v>
      </c>
      <c r="M82" s="24">
        <v>-16.673999999999999</v>
      </c>
    </row>
    <row r="83" spans="2:13" ht="12.75" customHeight="1">
      <c r="B83" s="37"/>
      <c r="C83" s="1960" t="s">
        <v>72</v>
      </c>
      <c r="D83" s="1960" t="s">
        <v>43</v>
      </c>
      <c r="E83" s="1961"/>
      <c r="F83" s="21">
        <v>-1091.249</v>
      </c>
      <c r="G83" s="22">
        <v>-95.852999999999994</v>
      </c>
      <c r="H83" s="23">
        <v>-29.059000000000001</v>
      </c>
      <c r="I83" s="24">
        <v>-1216.1610000000001</v>
      </c>
      <c r="J83" s="21">
        <v>-1144.913</v>
      </c>
      <c r="K83" s="22">
        <v>-216.43700000000001</v>
      </c>
      <c r="L83" s="23">
        <v>-25.582999999999998</v>
      </c>
      <c r="M83" s="24">
        <v>-1386.933</v>
      </c>
    </row>
    <row r="84" spans="2:13" ht="26.25" customHeight="1">
      <c r="B84" s="1974" t="s">
        <v>73</v>
      </c>
      <c r="C84" s="1975"/>
      <c r="D84" s="1975"/>
      <c r="E84" s="1976"/>
      <c r="F84" s="21">
        <v>10.268000000000001</v>
      </c>
      <c r="G84" s="22">
        <v>2.9169999999999998</v>
      </c>
      <c r="H84" s="23">
        <v>0</v>
      </c>
      <c r="I84" s="24">
        <v>13.185</v>
      </c>
      <c r="J84" s="21">
        <v>2.4209999999999998</v>
      </c>
      <c r="K84" s="22">
        <v>56.752000000000002</v>
      </c>
      <c r="L84" s="23">
        <v>0</v>
      </c>
      <c r="M84" s="24">
        <v>59.173000000000002</v>
      </c>
    </row>
    <row r="85" spans="2:13" ht="26.25" customHeight="1">
      <c r="B85" s="37"/>
      <c r="C85" s="1960" t="s">
        <v>73</v>
      </c>
      <c r="D85" s="1960"/>
      <c r="E85" s="1961"/>
      <c r="F85" s="21">
        <v>11.135999999999999</v>
      </c>
      <c r="G85" s="22">
        <v>3.0739999999999998</v>
      </c>
      <c r="H85" s="23">
        <v>0</v>
      </c>
      <c r="I85" s="24">
        <v>14.21</v>
      </c>
      <c r="J85" s="21">
        <v>2.7</v>
      </c>
      <c r="K85" s="22">
        <v>62.709000000000003</v>
      </c>
      <c r="L85" s="23">
        <v>0</v>
      </c>
      <c r="M85" s="24">
        <v>65.409000000000006</v>
      </c>
    </row>
    <row r="86" spans="2:13" ht="26.25" customHeight="1">
      <c r="B86" s="37"/>
      <c r="C86" s="1960" t="s">
        <v>74</v>
      </c>
      <c r="D86" s="1960" t="s">
        <v>43</v>
      </c>
      <c r="E86" s="1961"/>
      <c r="F86" s="21">
        <v>-0.86799999999999999</v>
      </c>
      <c r="G86" s="22">
        <v>-0.157</v>
      </c>
      <c r="H86" s="23">
        <v>0</v>
      </c>
      <c r="I86" s="24">
        <v>-1.0249999999999999</v>
      </c>
      <c r="J86" s="21">
        <v>-0.27900000000000003</v>
      </c>
      <c r="K86" s="22">
        <v>-5.9569999999999999</v>
      </c>
      <c r="L86" s="23">
        <v>0</v>
      </c>
      <c r="M86" s="24">
        <v>-6.2359999999999998</v>
      </c>
    </row>
    <row r="87" spans="2:13" s="41" customFormat="1" ht="26.25" customHeight="1">
      <c r="B87" s="1974" t="s">
        <v>75</v>
      </c>
      <c r="C87" s="1975"/>
      <c r="D87" s="1975"/>
      <c r="E87" s="1976"/>
      <c r="F87" s="38">
        <v>156.42599999999999</v>
      </c>
      <c r="G87" s="39">
        <v>0</v>
      </c>
      <c r="H87" s="40">
        <v>8.0530000000000008</v>
      </c>
      <c r="I87" s="24">
        <v>164.47900000000001</v>
      </c>
      <c r="J87" s="38">
        <v>0.19500000000000001</v>
      </c>
      <c r="K87" s="39">
        <v>26.905999999999999</v>
      </c>
      <c r="L87" s="40">
        <v>108.00700000000001</v>
      </c>
      <c r="M87" s="24">
        <v>135.108</v>
      </c>
    </row>
    <row r="88" spans="2:13" ht="26.25" customHeight="1">
      <c r="B88" s="51"/>
      <c r="C88" s="1992" t="s">
        <v>75</v>
      </c>
      <c r="D88" s="1992"/>
      <c r="E88" s="1993"/>
      <c r="F88" s="21">
        <v>159.93799999999999</v>
      </c>
      <c r="G88" s="22">
        <v>0</v>
      </c>
      <c r="H88" s="23">
        <v>8.2910000000000004</v>
      </c>
      <c r="I88" s="24">
        <v>168.22900000000001</v>
      </c>
      <c r="J88" s="21">
        <v>0.19700000000000001</v>
      </c>
      <c r="K88" s="22">
        <v>27</v>
      </c>
      <c r="L88" s="23">
        <v>110.56100000000001</v>
      </c>
      <c r="M88" s="24">
        <v>137.75800000000001</v>
      </c>
    </row>
    <row r="89" spans="2:13" ht="36" customHeight="1">
      <c r="B89" s="52"/>
      <c r="C89" s="1994" t="s">
        <v>76</v>
      </c>
      <c r="D89" s="1994"/>
      <c r="E89" s="1995"/>
      <c r="F89" s="21">
        <v>-1.018</v>
      </c>
      <c r="G89" s="22">
        <v>0</v>
      </c>
      <c r="H89" s="23">
        <v>-0.23699999999999999</v>
      </c>
      <c r="I89" s="24">
        <v>-1.2549999999999999</v>
      </c>
      <c r="J89" s="21">
        <v>0</v>
      </c>
      <c r="K89" s="22">
        <v>-7.4999999999999997E-2</v>
      </c>
      <c r="L89" s="23">
        <v>-1.165</v>
      </c>
      <c r="M89" s="24">
        <v>-1.24</v>
      </c>
    </row>
    <row r="90" spans="2:13" ht="41.25" customHeight="1">
      <c r="B90" s="53"/>
      <c r="C90" s="1994" t="s">
        <v>77</v>
      </c>
      <c r="D90" s="1994" t="s">
        <v>43</v>
      </c>
      <c r="E90" s="1995"/>
      <c r="F90" s="21">
        <v>-2.4940000000000002</v>
      </c>
      <c r="G90" s="22">
        <v>0</v>
      </c>
      <c r="H90" s="23">
        <v>-1E-3</v>
      </c>
      <c r="I90" s="24">
        <v>-2.4950000000000001</v>
      </c>
      <c r="J90" s="21">
        <v>-2E-3</v>
      </c>
      <c r="K90" s="22">
        <v>-1.9E-2</v>
      </c>
      <c r="L90" s="23">
        <v>-1.389</v>
      </c>
      <c r="M90" s="24">
        <v>-1.41</v>
      </c>
    </row>
    <row r="91" spans="2:13" ht="26.25" customHeight="1">
      <c r="B91" s="1996" t="s">
        <v>78</v>
      </c>
      <c r="C91" s="1997"/>
      <c r="D91" s="1997"/>
      <c r="E91" s="1998"/>
      <c r="F91" s="21">
        <v>180.15799999999999</v>
      </c>
      <c r="G91" s="22">
        <v>0</v>
      </c>
      <c r="H91" s="23">
        <v>0</v>
      </c>
      <c r="I91" s="24">
        <v>180.15799999999999</v>
      </c>
      <c r="J91" s="21">
        <v>4.6970000000000001</v>
      </c>
      <c r="K91" s="22">
        <v>0</v>
      </c>
      <c r="L91" s="23">
        <v>0</v>
      </c>
      <c r="M91" s="24">
        <v>4.6970000000000001</v>
      </c>
    </row>
    <row r="92" spans="2:13" ht="27" customHeight="1">
      <c r="B92" s="54"/>
      <c r="C92" s="1999" t="s">
        <v>78</v>
      </c>
      <c r="D92" s="1999"/>
      <c r="E92" s="2000"/>
      <c r="F92" s="21">
        <v>184.059</v>
      </c>
      <c r="G92" s="22">
        <v>0</v>
      </c>
      <c r="H92" s="23">
        <v>0</v>
      </c>
      <c r="I92" s="24">
        <v>184.059</v>
      </c>
      <c r="J92" s="21">
        <v>4.9080000000000004</v>
      </c>
      <c r="K92" s="22">
        <v>0</v>
      </c>
      <c r="L92" s="23">
        <v>0</v>
      </c>
      <c r="M92" s="24">
        <v>4.9080000000000004</v>
      </c>
    </row>
    <row r="93" spans="2:13" ht="30.75" customHeight="1">
      <c r="B93" s="54"/>
      <c r="C93" s="1999" t="s">
        <v>79</v>
      </c>
      <c r="D93" s="1999"/>
      <c r="E93" s="2000"/>
      <c r="F93" s="21">
        <v>-1.409</v>
      </c>
      <c r="G93" s="22">
        <v>0</v>
      </c>
      <c r="H93" s="23">
        <v>0</v>
      </c>
      <c r="I93" s="24">
        <v>-1.409</v>
      </c>
      <c r="J93" s="21">
        <v>0</v>
      </c>
      <c r="K93" s="22">
        <v>0</v>
      </c>
      <c r="L93" s="23">
        <v>0</v>
      </c>
      <c r="M93" s="24">
        <v>0</v>
      </c>
    </row>
    <row r="94" spans="2:13" ht="39" customHeight="1">
      <c r="B94" s="42"/>
      <c r="C94" s="1999" t="s">
        <v>80</v>
      </c>
      <c r="D94" s="1999"/>
      <c r="E94" s="2000"/>
      <c r="F94" s="21">
        <v>-2.492</v>
      </c>
      <c r="G94" s="22">
        <v>0</v>
      </c>
      <c r="H94" s="23">
        <v>0</v>
      </c>
      <c r="I94" s="24">
        <v>-2.492</v>
      </c>
      <c r="J94" s="21">
        <v>-0.21099999999999999</v>
      </c>
      <c r="K94" s="22">
        <v>0</v>
      </c>
      <c r="L94" s="23">
        <v>0</v>
      </c>
      <c r="M94" s="24">
        <v>-0.21099999999999999</v>
      </c>
    </row>
    <row r="95" spans="2:13" ht="28.15" customHeight="1">
      <c r="B95" s="1974" t="s">
        <v>81</v>
      </c>
      <c r="C95" s="1975"/>
      <c r="D95" s="1975"/>
      <c r="E95" s="1976"/>
      <c r="F95" s="21">
        <v>0</v>
      </c>
      <c r="G95" s="22">
        <v>0</v>
      </c>
      <c r="H95" s="23">
        <v>13.433</v>
      </c>
      <c r="I95" s="24">
        <v>13.433</v>
      </c>
      <c r="J95" s="21">
        <v>0</v>
      </c>
      <c r="K95" s="22">
        <v>3.5680000000000001</v>
      </c>
      <c r="L95" s="23">
        <v>12.673999999999999</v>
      </c>
      <c r="M95" s="24">
        <v>16.242000000000001</v>
      </c>
    </row>
    <row r="96" spans="2:13" ht="30" customHeight="1">
      <c r="B96" s="55"/>
      <c r="C96" s="2002" t="s">
        <v>81</v>
      </c>
      <c r="D96" s="2002"/>
      <c r="E96" s="2003"/>
      <c r="F96" s="21">
        <v>0</v>
      </c>
      <c r="G96" s="22">
        <v>0</v>
      </c>
      <c r="H96" s="23">
        <v>13.435</v>
      </c>
      <c r="I96" s="24">
        <v>13.435</v>
      </c>
      <c r="J96" s="21">
        <v>0</v>
      </c>
      <c r="K96" s="22">
        <v>3.7559999999999998</v>
      </c>
      <c r="L96" s="23">
        <v>13.01</v>
      </c>
      <c r="M96" s="24">
        <v>16.765999999999998</v>
      </c>
    </row>
    <row r="97" spans="2:17" ht="30" customHeight="1">
      <c r="B97" s="1054"/>
      <c r="C97" s="2001" t="s">
        <v>361</v>
      </c>
      <c r="D97" s="1975"/>
      <c r="E97" s="1976"/>
      <c r="F97" s="21">
        <v>0</v>
      </c>
      <c r="G97" s="22">
        <v>0</v>
      </c>
      <c r="H97" s="23">
        <v>0</v>
      </c>
      <c r="I97" s="24">
        <v>0</v>
      </c>
      <c r="J97" s="21">
        <v>0</v>
      </c>
      <c r="K97" s="22">
        <v>-0.188</v>
      </c>
      <c r="L97" s="23">
        <v>-0.33600000000000002</v>
      </c>
      <c r="M97" s="24">
        <v>-0.52400000000000002</v>
      </c>
    </row>
    <row r="98" spans="2:17" s="2" customFormat="1" ht="15" customHeight="1">
      <c r="B98" s="1974" t="s">
        <v>82</v>
      </c>
      <c r="C98" s="1975"/>
      <c r="D98" s="1975"/>
      <c r="E98" s="1976"/>
      <c r="F98" s="21">
        <v>0</v>
      </c>
      <c r="G98" s="22">
        <v>8.6739999999999995</v>
      </c>
      <c r="H98" s="23">
        <v>7.516</v>
      </c>
      <c r="I98" s="24">
        <v>16.190000000000001</v>
      </c>
      <c r="J98" s="21">
        <v>0</v>
      </c>
      <c r="K98" s="22">
        <v>3.657</v>
      </c>
      <c r="L98" s="23">
        <v>16.966999999999999</v>
      </c>
      <c r="M98" s="24">
        <v>20.623999999999999</v>
      </c>
      <c r="N98" s="1"/>
      <c r="O98" s="1"/>
      <c r="P98" s="1"/>
    </row>
    <row r="99" spans="2:17" s="2" customFormat="1" ht="12.75" customHeight="1">
      <c r="B99" s="37"/>
      <c r="C99" s="2001" t="s">
        <v>82</v>
      </c>
      <c r="D99" s="1975"/>
      <c r="E99" s="1976"/>
      <c r="F99" s="21">
        <v>0</v>
      </c>
      <c r="G99" s="22">
        <v>9.1319999999999997</v>
      </c>
      <c r="H99" s="23">
        <v>7.7050000000000001</v>
      </c>
      <c r="I99" s="24">
        <v>16.837</v>
      </c>
      <c r="J99" s="21">
        <v>0</v>
      </c>
      <c r="K99" s="22">
        <v>3.85</v>
      </c>
      <c r="L99" s="23">
        <v>17.756</v>
      </c>
      <c r="M99" s="24">
        <v>21.606000000000002</v>
      </c>
      <c r="N99" s="1"/>
      <c r="O99" s="1"/>
      <c r="P99" s="1"/>
    </row>
    <row r="100" spans="2:17" s="2" customFormat="1" ht="26.25" customHeight="1">
      <c r="B100" s="43"/>
      <c r="C100" s="2001" t="s">
        <v>83</v>
      </c>
      <c r="D100" s="1975"/>
      <c r="E100" s="1976"/>
      <c r="F100" s="21">
        <v>0</v>
      </c>
      <c r="G100" s="22">
        <v>-0.45800000000000002</v>
      </c>
      <c r="H100" s="23">
        <v>-0.189</v>
      </c>
      <c r="I100" s="24">
        <v>-0.64700000000000002</v>
      </c>
      <c r="J100" s="21">
        <v>0</v>
      </c>
      <c r="K100" s="22">
        <v>-0.193</v>
      </c>
      <c r="L100" s="23">
        <v>-0.78900000000000003</v>
      </c>
      <c r="M100" s="24">
        <v>-0.98199999999999998</v>
      </c>
      <c r="N100" s="1"/>
      <c r="O100" s="1"/>
      <c r="P100" s="1"/>
    </row>
    <row r="101" spans="2:17" s="2" customFormat="1" ht="12.75" customHeight="1">
      <c r="B101" s="1974" t="s">
        <v>84</v>
      </c>
      <c r="C101" s="1975"/>
      <c r="D101" s="1975"/>
      <c r="E101" s="1976"/>
      <c r="F101" s="21">
        <v>282.87</v>
      </c>
      <c r="G101" s="22">
        <v>73.308000000000007</v>
      </c>
      <c r="H101" s="23">
        <v>20.852</v>
      </c>
      <c r="I101" s="24">
        <v>377.03</v>
      </c>
      <c r="J101" s="21">
        <v>1275.3979999999999</v>
      </c>
      <c r="K101" s="22">
        <v>142.93100000000001</v>
      </c>
      <c r="L101" s="23">
        <v>0</v>
      </c>
      <c r="M101" s="24">
        <v>1418.329</v>
      </c>
      <c r="N101" s="1"/>
      <c r="O101" s="1"/>
      <c r="P101" s="1"/>
    </row>
    <row r="102" spans="2:17" s="2" customFormat="1" ht="12.75" customHeight="1">
      <c r="B102" s="37"/>
      <c r="C102" s="2001" t="s">
        <v>84</v>
      </c>
      <c r="D102" s="1975"/>
      <c r="E102" s="1976"/>
      <c r="F102" s="21">
        <v>285.92899999999997</v>
      </c>
      <c r="G102" s="22">
        <v>77.091999999999999</v>
      </c>
      <c r="H102" s="23">
        <v>20.870999999999999</v>
      </c>
      <c r="I102" s="24">
        <v>383.892</v>
      </c>
      <c r="J102" s="21">
        <v>1289.413</v>
      </c>
      <c r="K102" s="22">
        <v>145.69</v>
      </c>
      <c r="L102" s="23">
        <v>0</v>
      </c>
      <c r="M102" s="24">
        <v>1435.1030000000001</v>
      </c>
      <c r="N102" s="1"/>
      <c r="O102" s="1"/>
      <c r="P102" s="1"/>
    </row>
    <row r="103" spans="2:17" s="2" customFormat="1" ht="26.25" customHeight="1">
      <c r="B103" s="37"/>
      <c r="C103" s="1960" t="s">
        <v>85</v>
      </c>
      <c r="D103" s="1969"/>
      <c r="E103" s="1970"/>
      <c r="F103" s="21">
        <v>-0.10100000000000001</v>
      </c>
      <c r="G103" s="22">
        <v>-0.20499999999999999</v>
      </c>
      <c r="H103" s="23">
        <v>2E-3</v>
      </c>
      <c r="I103" s="24">
        <v>-0.30399999999999999</v>
      </c>
      <c r="J103" s="21">
        <v>-0.70899999999999996</v>
      </c>
      <c r="K103" s="22">
        <v>-0.184</v>
      </c>
      <c r="L103" s="23">
        <v>0</v>
      </c>
      <c r="M103" s="24">
        <v>-0.89300000000000002</v>
      </c>
      <c r="N103" s="1"/>
      <c r="O103" s="1"/>
      <c r="P103" s="1"/>
    </row>
    <row r="104" spans="2:17" s="2" customFormat="1" ht="26.25" customHeight="1">
      <c r="B104" s="37"/>
      <c r="C104" s="1960" t="s">
        <v>86</v>
      </c>
      <c r="D104" s="1960" t="s">
        <v>43</v>
      </c>
      <c r="E104" s="1961"/>
      <c r="F104" s="21">
        <v>-2.9580000000000002</v>
      </c>
      <c r="G104" s="22">
        <v>-3.5790000000000002</v>
      </c>
      <c r="H104" s="23">
        <v>-2.1000000000000001E-2</v>
      </c>
      <c r="I104" s="24">
        <v>-6.5579999999999998</v>
      </c>
      <c r="J104" s="21">
        <v>-13.305999999999999</v>
      </c>
      <c r="K104" s="22">
        <v>-2.5750000000000002</v>
      </c>
      <c r="L104" s="23">
        <v>0</v>
      </c>
      <c r="M104" s="24">
        <v>-15.881</v>
      </c>
      <c r="N104" s="1"/>
      <c r="O104" s="1"/>
      <c r="P104" s="1"/>
    </row>
    <row r="105" spans="2:17" ht="12.75" customHeight="1">
      <c r="B105" s="1968" t="s">
        <v>87</v>
      </c>
      <c r="C105" s="1969"/>
      <c r="D105" s="1969"/>
      <c r="E105" s="1970"/>
      <c r="F105" s="21">
        <v>10.831</v>
      </c>
      <c r="G105" s="22">
        <v>10.956</v>
      </c>
      <c r="H105" s="23">
        <v>0</v>
      </c>
      <c r="I105" s="24">
        <v>21.786999999999999</v>
      </c>
      <c r="J105" s="21">
        <v>10.569000000000001</v>
      </c>
      <c r="K105" s="22">
        <v>9.8109999999999999</v>
      </c>
      <c r="L105" s="23">
        <v>19.829000000000001</v>
      </c>
      <c r="M105" s="24">
        <v>40.209000000000003</v>
      </c>
      <c r="Q105" s="50"/>
    </row>
    <row r="106" spans="2:17" ht="12.75" customHeight="1">
      <c r="B106" s="37"/>
      <c r="C106" s="1960" t="s">
        <v>87</v>
      </c>
      <c r="D106" s="1960"/>
      <c r="E106" s="1961"/>
      <c r="F106" s="21">
        <v>10.909000000000001</v>
      </c>
      <c r="G106" s="22">
        <v>11.07</v>
      </c>
      <c r="H106" s="23">
        <v>0</v>
      </c>
      <c r="I106" s="24">
        <v>21.978999999999999</v>
      </c>
      <c r="J106" s="21">
        <v>10.662000000000001</v>
      </c>
      <c r="K106" s="22">
        <v>9.8670000000000009</v>
      </c>
      <c r="L106" s="23">
        <v>19.849</v>
      </c>
      <c r="M106" s="24">
        <v>40.378</v>
      </c>
    </row>
    <row r="107" spans="2:17" ht="28.9" customHeight="1">
      <c r="B107" s="37"/>
      <c r="C107" s="1969" t="s">
        <v>362</v>
      </c>
      <c r="D107" s="1969"/>
      <c r="E107" s="1970"/>
      <c r="F107" s="21">
        <v>0</v>
      </c>
      <c r="G107" s="22">
        <v>0</v>
      </c>
      <c r="H107" s="23">
        <v>0</v>
      </c>
      <c r="I107" s="24">
        <v>0</v>
      </c>
      <c r="J107" s="21">
        <v>-0.02</v>
      </c>
      <c r="K107" s="22">
        <v>-4.8000000000000001E-2</v>
      </c>
      <c r="L107" s="23">
        <v>0</v>
      </c>
      <c r="M107" s="24">
        <v>-6.8000000000000005E-2</v>
      </c>
    </row>
    <row r="108" spans="2:17" ht="28.15" customHeight="1">
      <c r="B108" s="37"/>
      <c r="C108" s="1960" t="s">
        <v>363</v>
      </c>
      <c r="D108" s="1960" t="s">
        <v>43</v>
      </c>
      <c r="E108" s="1961"/>
      <c r="F108" s="21">
        <v>0</v>
      </c>
      <c r="G108" s="22">
        <v>0</v>
      </c>
      <c r="H108" s="23">
        <v>0</v>
      </c>
      <c r="I108" s="24">
        <v>0</v>
      </c>
      <c r="J108" s="21">
        <v>-7.2999999999999995E-2</v>
      </c>
      <c r="K108" s="22">
        <v>-8.0000000000000002E-3</v>
      </c>
      <c r="L108" s="23">
        <v>-0.02</v>
      </c>
      <c r="M108" s="24">
        <v>-0.10100000000000001</v>
      </c>
    </row>
    <row r="109" spans="2:17" ht="12.75" customHeight="1">
      <c r="B109" s="2007" t="s">
        <v>88</v>
      </c>
      <c r="C109" s="2008"/>
      <c r="D109" s="2008"/>
      <c r="E109" s="2009"/>
      <c r="F109" s="21">
        <v>0.26900000000000002</v>
      </c>
      <c r="G109" s="22">
        <v>0.33700000000000002</v>
      </c>
      <c r="H109" s="23">
        <v>0</v>
      </c>
      <c r="I109" s="24">
        <v>0.60599999999999998</v>
      </c>
      <c r="J109" s="21">
        <v>0.94099999999999995</v>
      </c>
      <c r="K109" s="22">
        <v>94.367999999999995</v>
      </c>
      <c r="L109" s="23">
        <v>0</v>
      </c>
      <c r="M109" s="24">
        <v>95.308999999999997</v>
      </c>
    </row>
    <row r="110" spans="2:17" ht="12.75" customHeight="1">
      <c r="B110" s="56"/>
      <c r="C110" s="2010" t="s">
        <v>88</v>
      </c>
      <c r="D110" s="2008"/>
      <c r="E110" s="2009"/>
      <c r="F110" s="21">
        <v>0.27</v>
      </c>
      <c r="G110" s="22">
        <v>0.33700000000000002</v>
      </c>
      <c r="H110" s="23">
        <v>0</v>
      </c>
      <c r="I110" s="24">
        <v>0.60699999999999998</v>
      </c>
      <c r="J110" s="21">
        <v>0.94699999999999995</v>
      </c>
      <c r="K110" s="22">
        <v>94.540999999999997</v>
      </c>
      <c r="L110" s="23">
        <v>0</v>
      </c>
      <c r="M110" s="24">
        <v>95.488</v>
      </c>
    </row>
    <row r="111" spans="2:17" s="41" customFormat="1" ht="12.75" customHeight="1">
      <c r="B111" s="1974" t="s">
        <v>89</v>
      </c>
      <c r="C111" s="1975"/>
      <c r="D111" s="1975"/>
      <c r="E111" s="1976"/>
      <c r="F111" s="38">
        <v>3730.732</v>
      </c>
      <c r="G111" s="39">
        <v>290.81599999999997</v>
      </c>
      <c r="H111" s="40">
        <v>274.66899999999998</v>
      </c>
      <c r="I111" s="24">
        <v>4296.2169999999996</v>
      </c>
      <c r="J111" s="38">
        <v>2796.444</v>
      </c>
      <c r="K111" s="39">
        <v>974.58600000000001</v>
      </c>
      <c r="L111" s="40">
        <v>169.351</v>
      </c>
      <c r="M111" s="24">
        <v>3940.3809999999999</v>
      </c>
    </row>
    <row r="112" spans="2:17" ht="12.75" customHeight="1">
      <c r="B112" s="51"/>
      <c r="C112" s="1975" t="s">
        <v>89</v>
      </c>
      <c r="D112" s="1975"/>
      <c r="E112" s="1976"/>
      <c r="F112" s="21">
        <v>16622.387999999999</v>
      </c>
      <c r="G112" s="22">
        <v>1299.146</v>
      </c>
      <c r="H112" s="23">
        <v>956.69100000000003</v>
      </c>
      <c r="I112" s="24">
        <v>18878.224999999999</v>
      </c>
      <c r="J112" s="21">
        <v>13639.19</v>
      </c>
      <c r="K112" s="22">
        <v>2314.9949999999999</v>
      </c>
      <c r="L112" s="23">
        <v>654.71199999999999</v>
      </c>
      <c r="M112" s="24">
        <v>16608.897000000001</v>
      </c>
    </row>
    <row r="113" spans="2:18" ht="45.75" customHeight="1">
      <c r="B113" s="51"/>
      <c r="C113" s="1992" t="s">
        <v>90</v>
      </c>
      <c r="D113" s="1992" t="s">
        <v>43</v>
      </c>
      <c r="E113" s="1993"/>
      <c r="F113" s="21">
        <v>-12891.656000000001</v>
      </c>
      <c r="G113" s="22">
        <v>-1008.33</v>
      </c>
      <c r="H113" s="23">
        <v>-682.02200000000005</v>
      </c>
      <c r="I113" s="24">
        <v>-14582.008</v>
      </c>
      <c r="J113" s="21">
        <v>-10842.745999999999</v>
      </c>
      <c r="K113" s="22">
        <v>-1340.4090000000001</v>
      </c>
      <c r="L113" s="23">
        <v>-485.36099999999999</v>
      </c>
      <c r="M113" s="24">
        <v>-12668.516</v>
      </c>
      <c r="R113" s="50"/>
    </row>
    <row r="114" spans="2:18" ht="12.75" customHeight="1">
      <c r="B114" s="1974" t="s">
        <v>91</v>
      </c>
      <c r="C114" s="1975"/>
      <c r="D114" s="1975"/>
      <c r="E114" s="1976"/>
      <c r="F114" s="21">
        <v>0</v>
      </c>
      <c r="G114" s="22">
        <v>-125.38800000000001</v>
      </c>
      <c r="H114" s="23">
        <v>-7.3460000000000001</v>
      </c>
      <c r="I114" s="24">
        <v>-132.73400000000001</v>
      </c>
      <c r="J114" s="21">
        <v>-12.246</v>
      </c>
      <c r="K114" s="22">
        <v>-67.632999999999996</v>
      </c>
      <c r="L114" s="23">
        <v>-6.3810000000000002</v>
      </c>
      <c r="M114" s="24">
        <v>-86.26</v>
      </c>
    </row>
    <row r="115" spans="2:18" ht="26.25" customHeight="1" thickBot="1">
      <c r="B115" s="2004" t="s">
        <v>92</v>
      </c>
      <c r="C115" s="2005"/>
      <c r="D115" s="2005"/>
      <c r="E115" s="2006"/>
      <c r="F115" s="25">
        <v>-7.21</v>
      </c>
      <c r="G115" s="26">
        <v>-25.689</v>
      </c>
      <c r="H115" s="27">
        <v>0</v>
      </c>
      <c r="I115" s="28">
        <v>-32.899000000000001</v>
      </c>
      <c r="J115" s="25">
        <v>0</v>
      </c>
      <c r="K115" s="26">
        <v>0</v>
      </c>
      <c r="L115" s="27">
        <v>0</v>
      </c>
      <c r="M115" s="28">
        <v>0</v>
      </c>
    </row>
    <row r="116" spans="2:18" s="16" customFormat="1" ht="16.899999999999999" customHeight="1" thickBot="1">
      <c r="B116" s="2014" t="s">
        <v>93</v>
      </c>
      <c r="C116" s="2015"/>
      <c r="D116" s="2015"/>
      <c r="E116" s="2016"/>
      <c r="F116" s="12">
        <v>909.41399999999999</v>
      </c>
      <c r="G116" s="13">
        <v>357.72500000000002</v>
      </c>
      <c r="H116" s="14">
        <v>62.598999999999997</v>
      </c>
      <c r="I116" s="15">
        <v>1329.7380000000001</v>
      </c>
      <c r="J116" s="12">
        <v>939.32600000000002</v>
      </c>
      <c r="K116" s="13">
        <v>329.15199999999999</v>
      </c>
      <c r="L116" s="14">
        <v>59.113</v>
      </c>
      <c r="M116" s="15">
        <v>1327.5909999999999</v>
      </c>
    </row>
    <row r="117" spans="2:18" ht="18" customHeight="1">
      <c r="B117" s="2017" t="s">
        <v>94</v>
      </c>
      <c r="C117" s="2018"/>
      <c r="D117" s="2018"/>
      <c r="E117" s="2019"/>
      <c r="F117" s="17">
        <v>468.60899999999998</v>
      </c>
      <c r="G117" s="18">
        <v>178.90899999999999</v>
      </c>
      <c r="H117" s="19">
        <v>33.616</v>
      </c>
      <c r="I117" s="20">
        <v>681.13400000000001</v>
      </c>
      <c r="J117" s="17">
        <v>468.41300000000001</v>
      </c>
      <c r="K117" s="18">
        <v>173.28800000000001</v>
      </c>
      <c r="L117" s="19">
        <v>30.077000000000002</v>
      </c>
      <c r="M117" s="20">
        <v>671.77800000000002</v>
      </c>
    </row>
    <row r="118" spans="2:18" ht="26.25" customHeight="1">
      <c r="B118" s="1962" t="s">
        <v>95</v>
      </c>
      <c r="C118" s="1963"/>
      <c r="D118" s="1963"/>
      <c r="E118" s="1967"/>
      <c r="F118" s="21">
        <v>101.69799999999999</v>
      </c>
      <c r="G118" s="22">
        <v>83.576999999999998</v>
      </c>
      <c r="H118" s="23">
        <v>8.8330000000000002</v>
      </c>
      <c r="I118" s="24">
        <v>194.108</v>
      </c>
      <c r="J118" s="21">
        <v>77.619</v>
      </c>
      <c r="K118" s="22">
        <v>79.697000000000003</v>
      </c>
      <c r="L118" s="23">
        <v>8.9670000000000005</v>
      </c>
      <c r="M118" s="24">
        <v>166.28299999999999</v>
      </c>
    </row>
    <row r="119" spans="2:18" ht="26.25" customHeight="1">
      <c r="B119" s="1962" t="s">
        <v>96</v>
      </c>
      <c r="C119" s="1963"/>
      <c r="D119" s="1963"/>
      <c r="E119" s="1967"/>
      <c r="F119" s="21">
        <v>200.47200000000001</v>
      </c>
      <c r="G119" s="22">
        <v>63.279000000000003</v>
      </c>
      <c r="H119" s="23">
        <v>7.5149999999999997</v>
      </c>
      <c r="I119" s="24">
        <v>271.26600000000002</v>
      </c>
      <c r="J119" s="21">
        <v>212.547</v>
      </c>
      <c r="K119" s="22">
        <v>56.222000000000001</v>
      </c>
      <c r="L119" s="23">
        <v>7.0949999999999998</v>
      </c>
      <c r="M119" s="24">
        <v>275.86399999999998</v>
      </c>
    </row>
    <row r="120" spans="2:18" ht="25.5" customHeight="1">
      <c r="B120" s="1962" t="s">
        <v>97</v>
      </c>
      <c r="C120" s="1963"/>
      <c r="D120" s="1963"/>
      <c r="E120" s="1967"/>
      <c r="F120" s="21">
        <v>110.455</v>
      </c>
      <c r="G120" s="22">
        <v>14.69</v>
      </c>
      <c r="H120" s="23">
        <v>8.4550000000000001</v>
      </c>
      <c r="I120" s="24">
        <v>133.6</v>
      </c>
      <c r="J120" s="21">
        <v>144.38900000000001</v>
      </c>
      <c r="K120" s="22">
        <v>15</v>
      </c>
      <c r="L120" s="23">
        <v>10.706</v>
      </c>
      <c r="M120" s="24">
        <v>170.095</v>
      </c>
    </row>
    <row r="121" spans="2:18" ht="25.5" customHeight="1">
      <c r="B121" s="1962" t="s">
        <v>98</v>
      </c>
      <c r="C121" s="1963"/>
      <c r="D121" s="1963"/>
      <c r="E121" s="1967"/>
      <c r="F121" s="21">
        <v>0</v>
      </c>
      <c r="G121" s="22">
        <v>1.2909999999999999</v>
      </c>
      <c r="H121" s="23">
        <v>0</v>
      </c>
      <c r="I121" s="24">
        <v>1.2909999999999999</v>
      </c>
      <c r="J121" s="21">
        <v>0</v>
      </c>
      <c r="K121" s="22">
        <v>1.292</v>
      </c>
      <c r="L121" s="23">
        <v>0</v>
      </c>
      <c r="M121" s="24">
        <v>1.292</v>
      </c>
    </row>
    <row r="122" spans="2:18" ht="26.25" customHeight="1">
      <c r="B122" s="1962" t="s">
        <v>99</v>
      </c>
      <c r="C122" s="1963"/>
      <c r="D122" s="1963"/>
      <c r="E122" s="1967"/>
      <c r="F122" s="21">
        <v>17.645</v>
      </c>
      <c r="G122" s="22">
        <v>14.242000000000001</v>
      </c>
      <c r="H122" s="23">
        <v>3.9660000000000002</v>
      </c>
      <c r="I122" s="24">
        <v>35.853000000000002</v>
      </c>
      <c r="J122" s="21">
        <v>18.905999999999999</v>
      </c>
      <c r="K122" s="22">
        <v>1.0149999999999999</v>
      </c>
      <c r="L122" s="23">
        <v>2.15</v>
      </c>
      <c r="M122" s="24">
        <v>22.071000000000002</v>
      </c>
    </row>
    <row r="123" spans="2:18" ht="12.75" customHeight="1">
      <c r="B123" s="1962" t="s">
        <v>100</v>
      </c>
      <c r="C123" s="1963"/>
      <c r="D123" s="1963"/>
      <c r="E123" s="1967"/>
      <c r="F123" s="21">
        <v>2.2810000000000001</v>
      </c>
      <c r="G123" s="22">
        <v>1.663</v>
      </c>
      <c r="H123" s="23">
        <v>1E-3</v>
      </c>
      <c r="I123" s="24">
        <v>3.9449999999999998</v>
      </c>
      <c r="J123" s="21">
        <v>7.9000000000000001E-2</v>
      </c>
      <c r="K123" s="22">
        <v>1.625</v>
      </c>
      <c r="L123" s="23">
        <v>0</v>
      </c>
      <c r="M123" s="24">
        <v>1.704</v>
      </c>
    </row>
    <row r="124" spans="2:18" ht="12.75" customHeight="1">
      <c r="B124" s="1962" t="s">
        <v>101</v>
      </c>
      <c r="C124" s="1963"/>
      <c r="D124" s="1963"/>
      <c r="E124" s="1967"/>
      <c r="F124" s="21">
        <v>0</v>
      </c>
      <c r="G124" s="22">
        <v>2E-3</v>
      </c>
      <c r="H124" s="23">
        <v>0</v>
      </c>
      <c r="I124" s="24">
        <v>2E-3</v>
      </c>
      <c r="J124" s="21">
        <v>0</v>
      </c>
      <c r="K124" s="22">
        <v>6.0000000000000001E-3</v>
      </c>
      <c r="L124" s="23">
        <v>0</v>
      </c>
      <c r="M124" s="24">
        <v>6.0000000000000001E-3</v>
      </c>
    </row>
    <row r="125" spans="2:18" ht="15" customHeight="1" thickBot="1">
      <c r="B125" s="1962" t="s">
        <v>102</v>
      </c>
      <c r="C125" s="1963"/>
      <c r="D125" s="1963"/>
      <c r="E125" s="1967"/>
      <c r="F125" s="21">
        <v>8.4830000000000005</v>
      </c>
      <c r="G125" s="22">
        <v>0.113</v>
      </c>
      <c r="H125" s="23">
        <v>0.21299999999999999</v>
      </c>
      <c r="I125" s="24">
        <v>8.8089999999999993</v>
      </c>
      <c r="J125" s="21">
        <v>17.619</v>
      </c>
      <c r="K125" s="22">
        <v>0.35199999999999998</v>
      </c>
      <c r="L125" s="23">
        <v>0.12</v>
      </c>
      <c r="M125" s="24">
        <v>18.091000000000001</v>
      </c>
    </row>
    <row r="126" spans="2:18" s="16" customFormat="1" ht="26.25" customHeight="1" thickBot="1">
      <c r="B126" s="2011" t="s">
        <v>103</v>
      </c>
      <c r="C126" s="2012"/>
      <c r="D126" s="2012"/>
      <c r="E126" s="2013"/>
      <c r="F126" s="12">
        <v>247.90199999999999</v>
      </c>
      <c r="G126" s="13">
        <v>0</v>
      </c>
      <c r="H126" s="14">
        <v>0</v>
      </c>
      <c r="I126" s="15">
        <v>247.90199999999999</v>
      </c>
      <c r="J126" s="12">
        <v>286.77499999999998</v>
      </c>
      <c r="K126" s="13">
        <v>0</v>
      </c>
      <c r="L126" s="14">
        <v>0</v>
      </c>
      <c r="M126" s="15">
        <v>286.77499999999998</v>
      </c>
    </row>
    <row r="127" spans="2:18" ht="12.75" customHeight="1">
      <c r="B127" s="1926" t="s">
        <v>104</v>
      </c>
      <c r="C127" s="1927"/>
      <c r="D127" s="1927"/>
      <c r="E127" s="1928"/>
      <c r="F127" s="17">
        <v>235.16399999999999</v>
      </c>
      <c r="G127" s="18">
        <v>0</v>
      </c>
      <c r="H127" s="19">
        <v>0</v>
      </c>
      <c r="I127" s="20">
        <v>235.16399999999999</v>
      </c>
      <c r="J127" s="17">
        <v>274.03699999999998</v>
      </c>
      <c r="K127" s="18">
        <v>0</v>
      </c>
      <c r="L127" s="19">
        <v>0</v>
      </c>
      <c r="M127" s="20">
        <v>274.03699999999998</v>
      </c>
    </row>
    <row r="128" spans="2:18" ht="12.75" customHeight="1" thickBot="1">
      <c r="B128" s="2020" t="s">
        <v>105</v>
      </c>
      <c r="C128" s="2021"/>
      <c r="D128" s="2021"/>
      <c r="E128" s="2022"/>
      <c r="F128" s="21">
        <v>12.738</v>
      </c>
      <c r="G128" s="22">
        <v>0</v>
      </c>
      <c r="H128" s="23">
        <v>0</v>
      </c>
      <c r="I128" s="24">
        <v>12.738</v>
      </c>
      <c r="J128" s="21">
        <v>12.738</v>
      </c>
      <c r="K128" s="22">
        <v>0</v>
      </c>
      <c r="L128" s="23">
        <v>0</v>
      </c>
      <c r="M128" s="24">
        <v>12.738</v>
      </c>
    </row>
    <row r="129" spans="2:37" s="16" customFormat="1" ht="15" customHeight="1" thickBot="1">
      <c r="B129" s="2029" t="s">
        <v>106</v>
      </c>
      <c r="C129" s="2030"/>
      <c r="D129" s="2030"/>
      <c r="E129" s="2031"/>
      <c r="F129" s="12">
        <v>3563.828</v>
      </c>
      <c r="G129" s="13">
        <v>502.40800000000002</v>
      </c>
      <c r="H129" s="14">
        <v>337.73099999999999</v>
      </c>
      <c r="I129" s="15">
        <v>4403.9669999999996</v>
      </c>
      <c r="J129" s="12">
        <v>4640.8459999999995</v>
      </c>
      <c r="K129" s="13">
        <v>510.86900000000003</v>
      </c>
      <c r="L129" s="14">
        <v>110.426</v>
      </c>
      <c r="M129" s="15">
        <v>5262.1409999999996</v>
      </c>
    </row>
    <row r="130" spans="2:37" ht="15" customHeight="1">
      <c r="B130" s="2032" t="s">
        <v>21</v>
      </c>
      <c r="C130" s="2033"/>
      <c r="D130" s="2033"/>
      <c r="E130" s="2034"/>
      <c r="F130" s="33">
        <v>82.006</v>
      </c>
      <c r="G130" s="34">
        <v>41.271999999999998</v>
      </c>
      <c r="H130" s="35">
        <v>4.2110000000000003</v>
      </c>
      <c r="I130" s="20">
        <v>127.489</v>
      </c>
      <c r="J130" s="33">
        <v>79.504999999999995</v>
      </c>
      <c r="K130" s="34">
        <v>36.182000000000002</v>
      </c>
      <c r="L130" s="35">
        <v>7.1020000000000003</v>
      </c>
      <c r="M130" s="20">
        <v>122.789</v>
      </c>
    </row>
    <row r="131" spans="2:37" ht="27" customHeight="1">
      <c r="B131" s="1962" t="s">
        <v>107</v>
      </c>
      <c r="C131" s="1963"/>
      <c r="D131" s="1963"/>
      <c r="E131" s="1967"/>
      <c r="F131" s="38">
        <v>14.827999999999999</v>
      </c>
      <c r="G131" s="39">
        <v>12.711</v>
      </c>
      <c r="H131" s="40">
        <v>0.71599999999999997</v>
      </c>
      <c r="I131" s="24">
        <v>28.254999999999999</v>
      </c>
      <c r="J131" s="38">
        <v>13.755000000000001</v>
      </c>
      <c r="K131" s="39">
        <v>16.408000000000001</v>
      </c>
      <c r="L131" s="40">
        <v>0.64400000000000002</v>
      </c>
      <c r="M131" s="24">
        <v>30.806999999999999</v>
      </c>
    </row>
    <row r="132" spans="2:37" ht="16.149999999999999" customHeight="1">
      <c r="B132" s="1929" t="s">
        <v>108</v>
      </c>
      <c r="C132" s="1930"/>
      <c r="D132" s="1930"/>
      <c r="E132" s="1931"/>
      <c r="F132" s="38">
        <v>120.05500000000001</v>
      </c>
      <c r="G132" s="39">
        <v>20.768000000000001</v>
      </c>
      <c r="H132" s="40">
        <v>11.326000000000001</v>
      </c>
      <c r="I132" s="24">
        <v>152.149</v>
      </c>
      <c r="J132" s="38">
        <v>113.849</v>
      </c>
      <c r="K132" s="39">
        <v>17.943000000000001</v>
      </c>
      <c r="L132" s="40">
        <v>10.195</v>
      </c>
      <c r="M132" s="24">
        <v>141.98699999999999</v>
      </c>
    </row>
    <row r="133" spans="2:37" ht="14.45" customHeight="1">
      <c r="B133" s="1962" t="s">
        <v>109</v>
      </c>
      <c r="C133" s="1963"/>
      <c r="D133" s="1963"/>
      <c r="E133" s="1967"/>
      <c r="F133" s="38">
        <v>2051.5509999999999</v>
      </c>
      <c r="G133" s="39">
        <v>310.154</v>
      </c>
      <c r="H133" s="40">
        <v>298.596</v>
      </c>
      <c r="I133" s="24">
        <v>2660.3009999999999</v>
      </c>
      <c r="J133" s="38">
        <v>3062.1350000000002</v>
      </c>
      <c r="K133" s="39">
        <v>321.88299999999998</v>
      </c>
      <c r="L133" s="40">
        <v>74.539000000000001</v>
      </c>
      <c r="M133" s="24">
        <v>3458.5569999999998</v>
      </c>
    </row>
    <row r="134" spans="2:37" ht="17.45" customHeight="1" thickBot="1">
      <c r="B134" s="2020" t="s">
        <v>110</v>
      </c>
      <c r="C134" s="2021"/>
      <c r="D134" s="2021"/>
      <c r="E134" s="2022"/>
      <c r="F134" s="57">
        <v>1295.3879999999999</v>
      </c>
      <c r="G134" s="58">
        <v>117.503</v>
      </c>
      <c r="H134" s="59">
        <v>22.876999999999999</v>
      </c>
      <c r="I134" s="28">
        <v>1435.768</v>
      </c>
      <c r="J134" s="57">
        <v>1371.6020000000001</v>
      </c>
      <c r="K134" s="58">
        <v>117.637</v>
      </c>
      <c r="L134" s="59">
        <v>17.946000000000002</v>
      </c>
      <c r="M134" s="28">
        <v>1507.1849999999999</v>
      </c>
    </row>
    <row r="135" spans="2:37" s="16" customFormat="1" ht="25.9" customHeight="1" thickBot="1">
      <c r="B135" s="2011" t="s">
        <v>111</v>
      </c>
      <c r="C135" s="2012"/>
      <c r="D135" s="2012"/>
      <c r="E135" s="2013"/>
      <c r="F135" s="12">
        <v>1020.769</v>
      </c>
      <c r="G135" s="13">
        <v>499.971</v>
      </c>
      <c r="H135" s="14">
        <v>144.35300000000001</v>
      </c>
      <c r="I135" s="15">
        <v>1665.0930000000001</v>
      </c>
      <c r="J135" s="12">
        <v>272.46100000000001</v>
      </c>
      <c r="K135" s="13">
        <v>288.84800000000001</v>
      </c>
      <c r="L135" s="14">
        <v>37.680999999999997</v>
      </c>
      <c r="M135" s="15">
        <v>598.99</v>
      </c>
    </row>
    <row r="136" spans="2:37" ht="15" customHeight="1">
      <c r="B136" s="2023" t="s">
        <v>112</v>
      </c>
      <c r="C136" s="2024"/>
      <c r="D136" s="2024"/>
      <c r="E136" s="2025"/>
      <c r="F136" s="17">
        <v>3995.6680000000001</v>
      </c>
      <c r="G136" s="18">
        <v>1101.1990000000001</v>
      </c>
      <c r="H136" s="19">
        <v>437.38799999999998</v>
      </c>
      <c r="I136" s="20">
        <v>5534.2550000000001</v>
      </c>
      <c r="J136" s="17">
        <v>2532.9279999999999</v>
      </c>
      <c r="K136" s="18">
        <v>866.64599999999996</v>
      </c>
      <c r="L136" s="19">
        <v>205.065</v>
      </c>
      <c r="M136" s="20">
        <v>3604.6390000000001</v>
      </c>
    </row>
    <row r="137" spans="2:37" ht="27" customHeight="1" thickBot="1">
      <c r="B137" s="2026" t="s">
        <v>113</v>
      </c>
      <c r="C137" s="2027"/>
      <c r="D137" s="2027"/>
      <c r="E137" s="2028"/>
      <c r="F137" s="25">
        <v>-2974.8989999999999</v>
      </c>
      <c r="G137" s="26">
        <v>-601.22799999999995</v>
      </c>
      <c r="H137" s="27">
        <v>-293.03500000000003</v>
      </c>
      <c r="I137" s="28">
        <v>-3869.1619999999998</v>
      </c>
      <c r="J137" s="25">
        <v>-2260.4670000000001</v>
      </c>
      <c r="K137" s="26">
        <v>-577.798</v>
      </c>
      <c r="L137" s="27">
        <v>-167.38399999999999</v>
      </c>
      <c r="M137" s="28">
        <v>-3005.6489999999999</v>
      </c>
    </row>
    <row r="138" spans="2:37" s="16" customFormat="1" ht="13.15" customHeight="1" thickBot="1">
      <c r="B138" s="2011" t="s">
        <v>114</v>
      </c>
      <c r="C138" s="2012"/>
      <c r="D138" s="2012"/>
      <c r="E138" s="2013"/>
      <c r="F138" s="12">
        <v>414.28300000000002</v>
      </c>
      <c r="G138" s="13">
        <v>305.81799999999998</v>
      </c>
      <c r="H138" s="14">
        <v>137.959</v>
      </c>
      <c r="I138" s="15">
        <v>858.06</v>
      </c>
      <c r="J138" s="12">
        <v>434.32499999999999</v>
      </c>
      <c r="K138" s="13">
        <v>320.19099999999997</v>
      </c>
      <c r="L138" s="14">
        <v>128.851</v>
      </c>
      <c r="M138" s="15">
        <v>883.36699999999996</v>
      </c>
    </row>
    <row r="139" spans="2:37" ht="12.75" customHeight="1">
      <c r="B139" s="1929" t="s">
        <v>115</v>
      </c>
      <c r="C139" s="1930"/>
      <c r="D139" s="1930"/>
      <c r="E139" s="1931"/>
      <c r="F139" s="21">
        <v>288.79899999999998</v>
      </c>
      <c r="G139" s="22">
        <v>165.57499999999999</v>
      </c>
      <c r="H139" s="23">
        <v>53.085000000000001</v>
      </c>
      <c r="I139" s="24">
        <v>507.459</v>
      </c>
      <c r="J139" s="21">
        <v>330.31599999999997</v>
      </c>
      <c r="K139" s="22">
        <v>174.23500000000001</v>
      </c>
      <c r="L139" s="23">
        <v>56.168999999999997</v>
      </c>
      <c r="M139" s="24">
        <v>560.72</v>
      </c>
    </row>
    <row r="140" spans="2:37" ht="12.75" customHeight="1">
      <c r="B140" s="1929" t="s">
        <v>116</v>
      </c>
      <c r="C140" s="1930"/>
      <c r="D140" s="1930"/>
      <c r="E140" s="1931"/>
      <c r="F140" s="21">
        <v>1727.027</v>
      </c>
      <c r="G140" s="22">
        <v>717.22799999999995</v>
      </c>
      <c r="H140" s="23">
        <v>281.89499999999998</v>
      </c>
      <c r="I140" s="24">
        <v>2726.15</v>
      </c>
      <c r="J140" s="21">
        <v>1778.1389999999999</v>
      </c>
      <c r="K140" s="22">
        <v>800.52300000000002</v>
      </c>
      <c r="L140" s="23">
        <v>293.572</v>
      </c>
      <c r="M140" s="24">
        <v>2872.2339999999999</v>
      </c>
    </row>
    <row r="141" spans="2:37" ht="12.75" customHeight="1">
      <c r="B141" s="1929" t="s">
        <v>117</v>
      </c>
      <c r="C141" s="1930"/>
      <c r="D141" s="1930"/>
      <c r="E141" s="1931"/>
      <c r="F141" s="21">
        <v>6.726</v>
      </c>
      <c r="G141" s="22">
        <v>0</v>
      </c>
      <c r="H141" s="23">
        <v>92.106999999999999</v>
      </c>
      <c r="I141" s="24">
        <v>98.832999999999998</v>
      </c>
      <c r="J141" s="21">
        <v>6.726</v>
      </c>
      <c r="K141" s="22">
        <v>0</v>
      </c>
      <c r="L141" s="23">
        <v>77.194999999999993</v>
      </c>
      <c r="M141" s="24">
        <v>83.921000000000006</v>
      </c>
    </row>
    <row r="142" spans="2:37" ht="12.75" customHeight="1">
      <c r="B142" s="1929" t="s">
        <v>118</v>
      </c>
      <c r="C142" s="1930"/>
      <c r="D142" s="1930"/>
      <c r="E142" s="1931"/>
      <c r="F142" s="21">
        <v>78.209999999999994</v>
      </c>
      <c r="G142" s="22">
        <v>52.780999999999999</v>
      </c>
      <c r="H142" s="23">
        <v>51.838999999999999</v>
      </c>
      <c r="I142" s="24">
        <v>182.83</v>
      </c>
      <c r="J142" s="21">
        <v>90.885000000000005</v>
      </c>
      <c r="K142" s="22">
        <v>26.294</v>
      </c>
      <c r="L142" s="23">
        <v>51.838999999999999</v>
      </c>
      <c r="M142" s="24">
        <v>169.018</v>
      </c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</row>
    <row r="143" spans="2:37" ht="15" customHeight="1" thickBot="1">
      <c r="B143" s="1929" t="s">
        <v>119</v>
      </c>
      <c r="C143" s="1930"/>
      <c r="D143" s="1930"/>
      <c r="E143" s="1931"/>
      <c r="F143" s="21">
        <v>-1686.479</v>
      </c>
      <c r="G143" s="22">
        <v>-629.76599999999996</v>
      </c>
      <c r="H143" s="23">
        <v>-340.96699999999998</v>
      </c>
      <c r="I143" s="24">
        <v>-2657.212</v>
      </c>
      <c r="J143" s="21">
        <v>-1771.741</v>
      </c>
      <c r="K143" s="22">
        <v>-680.86099999999999</v>
      </c>
      <c r="L143" s="23">
        <v>-349.92399999999998</v>
      </c>
      <c r="M143" s="24">
        <v>-2802.5259999999998</v>
      </c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2:37" s="60" customFormat="1" ht="16.149999999999999" customHeight="1" thickBot="1">
      <c r="B144" s="2011" t="s">
        <v>120</v>
      </c>
      <c r="C144" s="2012"/>
      <c r="D144" s="2012"/>
      <c r="E144" s="2013"/>
      <c r="F144" s="12">
        <v>7427.1809999999996</v>
      </c>
      <c r="G144" s="13">
        <v>3411.3470000000002</v>
      </c>
      <c r="H144" s="14">
        <v>315.22399999999999</v>
      </c>
      <c r="I144" s="15">
        <v>11153.752</v>
      </c>
      <c r="J144" s="12">
        <v>7357.348</v>
      </c>
      <c r="K144" s="13">
        <v>3326.4059999999999</v>
      </c>
      <c r="L144" s="14">
        <v>301.87700000000001</v>
      </c>
      <c r="M144" s="15">
        <v>10985.630999999999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2:37" s="64" customFormat="1" ht="12.75" customHeight="1">
      <c r="B145" s="2035" t="s">
        <v>121</v>
      </c>
      <c r="C145" s="2036"/>
      <c r="D145" s="2036"/>
      <c r="E145" s="2037"/>
      <c r="F145" s="61">
        <v>234.374</v>
      </c>
      <c r="G145" s="62">
        <v>104.55</v>
      </c>
      <c r="H145" s="63">
        <v>0</v>
      </c>
      <c r="I145" s="20">
        <v>338.92399999999998</v>
      </c>
      <c r="J145" s="61">
        <v>234.374</v>
      </c>
      <c r="K145" s="62">
        <v>104.55</v>
      </c>
      <c r="L145" s="63">
        <v>0</v>
      </c>
      <c r="M145" s="20">
        <v>338.92399999999998</v>
      </c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2:37" s="64" customFormat="1" ht="12.75" customHeight="1">
      <c r="B146" s="2038" t="s">
        <v>122</v>
      </c>
      <c r="C146" s="2039"/>
      <c r="D146" s="2039"/>
      <c r="E146" s="2040"/>
      <c r="F146" s="65">
        <v>8023.2269999999999</v>
      </c>
      <c r="G146" s="66">
        <v>3408.0129999999999</v>
      </c>
      <c r="H146" s="67">
        <v>319.37799999999999</v>
      </c>
      <c r="I146" s="24">
        <v>11750.618</v>
      </c>
      <c r="J146" s="65">
        <v>8109.1779999999999</v>
      </c>
      <c r="K146" s="66">
        <v>3399.1120000000001</v>
      </c>
      <c r="L146" s="67">
        <v>363.09300000000002</v>
      </c>
      <c r="M146" s="24">
        <v>11871.383</v>
      </c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2:37" s="64" customFormat="1" ht="12.75" customHeight="1">
      <c r="B147" s="2038" t="s">
        <v>123</v>
      </c>
      <c r="C147" s="2039"/>
      <c r="D147" s="2039"/>
      <c r="E147" s="2040"/>
      <c r="F147" s="65">
        <v>4573.8559999999998</v>
      </c>
      <c r="G147" s="66">
        <v>1634.6089999999999</v>
      </c>
      <c r="H147" s="67">
        <v>428.52600000000001</v>
      </c>
      <c r="I147" s="24">
        <v>6636.991</v>
      </c>
      <c r="J147" s="65">
        <v>4695.098</v>
      </c>
      <c r="K147" s="66">
        <v>1657.702</v>
      </c>
      <c r="L147" s="67">
        <v>428.46899999999999</v>
      </c>
      <c r="M147" s="24">
        <v>6781.2690000000002</v>
      </c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2:37" s="64" customFormat="1" ht="12.75" customHeight="1">
      <c r="B148" s="2038" t="s">
        <v>124</v>
      </c>
      <c r="C148" s="2039"/>
      <c r="D148" s="2039"/>
      <c r="E148" s="2040"/>
      <c r="F148" s="65">
        <v>606.92999999999995</v>
      </c>
      <c r="G148" s="66">
        <v>123.313</v>
      </c>
      <c r="H148" s="67">
        <v>39.654000000000003</v>
      </c>
      <c r="I148" s="24">
        <v>769.89700000000005</v>
      </c>
      <c r="J148" s="65">
        <v>639.75099999999998</v>
      </c>
      <c r="K148" s="66">
        <v>147.96</v>
      </c>
      <c r="L148" s="67">
        <v>40.252000000000002</v>
      </c>
      <c r="M148" s="24">
        <v>827.96299999999997</v>
      </c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2:37" s="64" customFormat="1" ht="12.75" customHeight="1">
      <c r="B149" s="2038" t="s">
        <v>125</v>
      </c>
      <c r="C149" s="2039"/>
      <c r="D149" s="2039"/>
      <c r="E149" s="2040"/>
      <c r="F149" s="65">
        <v>90.552999999999997</v>
      </c>
      <c r="G149" s="66">
        <v>29.215</v>
      </c>
      <c r="H149" s="67">
        <v>49.506</v>
      </c>
      <c r="I149" s="24">
        <v>169.274</v>
      </c>
      <c r="J149" s="65">
        <v>112.806</v>
      </c>
      <c r="K149" s="66">
        <v>30.533000000000001</v>
      </c>
      <c r="L149" s="67">
        <v>4.0759999999999996</v>
      </c>
      <c r="M149" s="24">
        <v>147.41499999999999</v>
      </c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2:37" s="64" customFormat="1" ht="12.75" customHeight="1">
      <c r="B150" s="1962" t="s">
        <v>126</v>
      </c>
      <c r="C150" s="1963"/>
      <c r="D150" s="1963"/>
      <c r="E150" s="1967"/>
      <c r="F150" s="65">
        <v>-6101.759</v>
      </c>
      <c r="G150" s="66">
        <v>-1864.54</v>
      </c>
      <c r="H150" s="67">
        <v>-521.84</v>
      </c>
      <c r="I150" s="24">
        <v>-8488.1389999999992</v>
      </c>
      <c r="J150" s="65">
        <v>-6431.5839999999998</v>
      </c>
      <c r="K150" s="66">
        <v>-1980.4069999999999</v>
      </c>
      <c r="L150" s="67">
        <v>-534.01300000000003</v>
      </c>
      <c r="M150" s="24">
        <v>-8946.0040000000008</v>
      </c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2:37" s="64" customFormat="1" ht="12.75" customHeight="1" thickBot="1">
      <c r="B151" s="2048" t="s">
        <v>127</v>
      </c>
      <c r="C151" s="2049"/>
      <c r="D151" s="2049"/>
      <c r="E151" s="2050"/>
      <c r="F151" s="68">
        <v>0</v>
      </c>
      <c r="G151" s="69">
        <v>-23.812999999999999</v>
      </c>
      <c r="H151" s="70">
        <v>0</v>
      </c>
      <c r="I151" s="28">
        <v>-23.812999999999999</v>
      </c>
      <c r="J151" s="68">
        <v>-2.2749999999999999</v>
      </c>
      <c r="K151" s="69">
        <v>-33.043999999999997</v>
      </c>
      <c r="L151" s="70">
        <v>0</v>
      </c>
      <c r="M151" s="28">
        <v>-35.319000000000003</v>
      </c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2:37" s="60" customFormat="1" ht="15.6" customHeight="1" thickBot="1">
      <c r="B152" s="2051" t="s">
        <v>128</v>
      </c>
      <c r="C152" s="2052"/>
      <c r="D152" s="2052"/>
      <c r="E152" s="2053"/>
      <c r="F152" s="71">
        <v>218.63200000000001</v>
      </c>
      <c r="G152" s="13">
        <v>0</v>
      </c>
      <c r="H152" s="14">
        <v>4.359</v>
      </c>
      <c r="I152" s="15">
        <v>222.99100000000001</v>
      </c>
      <c r="J152" s="71">
        <v>0</v>
      </c>
      <c r="K152" s="13">
        <v>0</v>
      </c>
      <c r="L152" s="14">
        <v>3.746</v>
      </c>
      <c r="M152" s="15">
        <v>3.746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2:37" s="64" customFormat="1" ht="27" customHeight="1">
      <c r="B153" s="2054" t="s">
        <v>129</v>
      </c>
      <c r="C153" s="2055"/>
      <c r="D153" s="2055"/>
      <c r="E153" s="2056"/>
      <c r="F153" s="72">
        <v>218.63200000000001</v>
      </c>
      <c r="G153" s="62">
        <v>1.7010000000000001</v>
      </c>
      <c r="H153" s="63">
        <v>4.359</v>
      </c>
      <c r="I153" s="20">
        <v>224.69200000000001</v>
      </c>
      <c r="J153" s="72">
        <v>0</v>
      </c>
      <c r="K153" s="62">
        <v>1.6479999999999999</v>
      </c>
      <c r="L153" s="63">
        <v>3.746</v>
      </c>
      <c r="M153" s="20">
        <v>5.3940000000000001</v>
      </c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2:37" s="64" customFormat="1" ht="27" customHeight="1" thickBot="1">
      <c r="B154" s="2045" t="s">
        <v>330</v>
      </c>
      <c r="C154" s="2046"/>
      <c r="D154" s="2046"/>
      <c r="E154" s="2047"/>
      <c r="F154" s="967">
        <v>0</v>
      </c>
      <c r="G154" s="968">
        <v>-1.7010000000000001</v>
      </c>
      <c r="H154" s="969">
        <v>0</v>
      </c>
      <c r="I154" s="32">
        <v>-1.7010000000000001</v>
      </c>
      <c r="J154" s="967">
        <v>0</v>
      </c>
      <c r="K154" s="968">
        <v>-1.6479999999999999</v>
      </c>
      <c r="L154" s="969">
        <v>0</v>
      </c>
      <c r="M154" s="32">
        <v>-1.6479999999999999</v>
      </c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2:37" s="60" customFormat="1" ht="16.149999999999999" customHeight="1" thickBot="1">
      <c r="B155" s="2057" t="s">
        <v>130</v>
      </c>
      <c r="C155" s="2058"/>
      <c r="D155" s="2058"/>
      <c r="E155" s="2059"/>
      <c r="F155" s="12">
        <v>-11.933</v>
      </c>
      <c r="G155" s="13">
        <v>-2.0739999999999998</v>
      </c>
      <c r="H155" s="14">
        <v>1E-3</v>
      </c>
      <c r="I155" s="15">
        <v>-14.006</v>
      </c>
      <c r="J155" s="12">
        <v>-8.3889999999999993</v>
      </c>
      <c r="K155" s="13">
        <v>-2.8159999999999998</v>
      </c>
      <c r="L155" s="14">
        <v>1E-3</v>
      </c>
      <c r="M155" s="15">
        <v>-11.204000000000001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2:37" s="64" customFormat="1" ht="29.45" customHeight="1">
      <c r="B156" s="2035" t="s">
        <v>131</v>
      </c>
      <c r="C156" s="2036"/>
      <c r="D156" s="2036"/>
      <c r="E156" s="2037"/>
      <c r="F156" s="61">
        <v>41665.006999999998</v>
      </c>
      <c r="G156" s="62">
        <v>3401.018</v>
      </c>
      <c r="H156" s="63">
        <v>62.442999999999998</v>
      </c>
      <c r="I156" s="20">
        <v>45128.468000000001</v>
      </c>
      <c r="J156" s="61">
        <v>23440.382000000001</v>
      </c>
      <c r="K156" s="62">
        <v>3179.9079999999999</v>
      </c>
      <c r="L156" s="63">
        <v>62.399000000000001</v>
      </c>
      <c r="M156" s="20">
        <v>26682.688999999998</v>
      </c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2:37" s="64" customFormat="1" ht="26.25" customHeight="1">
      <c r="B157" s="2038" t="s">
        <v>132</v>
      </c>
      <c r="C157" s="2039"/>
      <c r="D157" s="2039"/>
      <c r="E157" s="2040"/>
      <c r="F157" s="65">
        <v>958.05399999999997</v>
      </c>
      <c r="G157" s="66">
        <v>131.38300000000001</v>
      </c>
      <c r="H157" s="67">
        <v>0</v>
      </c>
      <c r="I157" s="24">
        <v>1089.4369999999999</v>
      </c>
      <c r="J157" s="65">
        <v>885.87800000000004</v>
      </c>
      <c r="K157" s="66">
        <v>79.564999999999998</v>
      </c>
      <c r="L157" s="67">
        <v>0</v>
      </c>
      <c r="M157" s="24">
        <v>965.44299999999998</v>
      </c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</row>
    <row r="158" spans="2:37" s="64" customFormat="1" ht="26.25" customHeight="1">
      <c r="B158" s="2035" t="s">
        <v>331</v>
      </c>
      <c r="C158" s="2036"/>
      <c r="D158" s="2036"/>
      <c r="E158" s="2037"/>
      <c r="F158" s="65">
        <v>0</v>
      </c>
      <c r="G158" s="66">
        <v>1.1919999999999999</v>
      </c>
      <c r="H158" s="67">
        <v>0</v>
      </c>
      <c r="I158" s="24">
        <v>1.1919999999999999</v>
      </c>
      <c r="J158" s="65">
        <v>0</v>
      </c>
      <c r="K158" s="66">
        <v>0</v>
      </c>
      <c r="L158" s="67">
        <v>0</v>
      </c>
      <c r="M158" s="24">
        <v>0</v>
      </c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2:37" s="64" customFormat="1" ht="18" customHeight="1">
      <c r="B159" s="2038" t="s">
        <v>133</v>
      </c>
      <c r="C159" s="2039"/>
      <c r="D159" s="2039"/>
      <c r="E159" s="2040"/>
      <c r="F159" s="65">
        <v>-41679.158000000003</v>
      </c>
      <c r="G159" s="66">
        <v>-3342.0940000000001</v>
      </c>
      <c r="H159" s="67">
        <v>-62.442</v>
      </c>
      <c r="I159" s="24">
        <v>-45083.694000000003</v>
      </c>
      <c r="J159" s="65">
        <v>-23405.329000000002</v>
      </c>
      <c r="K159" s="66">
        <v>-3120.5320000000002</v>
      </c>
      <c r="L159" s="67">
        <v>-62.398000000000003</v>
      </c>
      <c r="M159" s="24">
        <v>-26588.258999999998</v>
      </c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2:37" s="64" customFormat="1" ht="26.25" customHeight="1">
      <c r="B160" s="2038" t="s">
        <v>134</v>
      </c>
      <c r="C160" s="2039"/>
      <c r="D160" s="2039"/>
      <c r="E160" s="2040"/>
      <c r="F160" s="65">
        <v>-958.15300000000002</v>
      </c>
      <c r="G160" s="66">
        <v>-193.572</v>
      </c>
      <c r="H160" s="67">
        <v>0</v>
      </c>
      <c r="I160" s="24">
        <v>-1151.7249999999999</v>
      </c>
      <c r="J160" s="65">
        <v>-886.03099999999995</v>
      </c>
      <c r="K160" s="66">
        <v>-141.756</v>
      </c>
      <c r="L160" s="67">
        <v>0</v>
      </c>
      <c r="M160" s="24">
        <v>-1027.787</v>
      </c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2:37" s="64" customFormat="1" ht="29.45" customHeight="1">
      <c r="B161" s="2042" t="s">
        <v>135</v>
      </c>
      <c r="C161" s="2043"/>
      <c r="D161" s="2043"/>
      <c r="E161" s="2044"/>
      <c r="F161" s="65">
        <v>63.264000000000003</v>
      </c>
      <c r="G161" s="66">
        <v>126.181</v>
      </c>
      <c r="H161" s="67">
        <v>0.38400000000000001</v>
      </c>
      <c r="I161" s="24">
        <v>189.82900000000001</v>
      </c>
      <c r="J161" s="65">
        <v>71.858000000000004</v>
      </c>
      <c r="K161" s="66">
        <v>124.798</v>
      </c>
      <c r="L161" s="67">
        <v>0.40400000000000003</v>
      </c>
      <c r="M161" s="24">
        <v>197.06</v>
      </c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2:37" s="64" customFormat="1" ht="23.25" customHeight="1" thickBot="1">
      <c r="B162" s="2045" t="s">
        <v>136</v>
      </c>
      <c r="C162" s="2046"/>
      <c r="D162" s="2046"/>
      <c r="E162" s="2047"/>
      <c r="F162" s="65">
        <v>-60.947000000000003</v>
      </c>
      <c r="G162" s="66">
        <v>-126.182</v>
      </c>
      <c r="H162" s="67">
        <v>-0.38400000000000001</v>
      </c>
      <c r="I162" s="28">
        <v>-187.51300000000001</v>
      </c>
      <c r="J162" s="65">
        <v>-115.14700000000001</v>
      </c>
      <c r="K162" s="66">
        <v>-124.79900000000001</v>
      </c>
      <c r="L162" s="67">
        <v>-0.40400000000000003</v>
      </c>
      <c r="M162" s="28">
        <v>-240.35</v>
      </c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2:37" s="16" customFormat="1" ht="16.149999999999999" customHeight="1" thickBot="1">
      <c r="B163" s="2011" t="s">
        <v>137</v>
      </c>
      <c r="C163" s="2012"/>
      <c r="D163" s="2012"/>
      <c r="E163" s="2013"/>
      <c r="F163" s="12">
        <v>344699.88299999997</v>
      </c>
      <c r="G163" s="13">
        <v>100691.814</v>
      </c>
      <c r="H163" s="14">
        <v>16600.422999999999</v>
      </c>
      <c r="I163" s="15">
        <v>461992.12</v>
      </c>
      <c r="J163" s="12">
        <v>375061.4</v>
      </c>
      <c r="K163" s="13">
        <v>111464.86599999999</v>
      </c>
      <c r="L163" s="14">
        <v>16942.740000000002</v>
      </c>
      <c r="M163" s="15">
        <v>503469.00599999999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2:37"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2:37">
      <c r="B165" s="2041" t="s">
        <v>138</v>
      </c>
      <c r="C165" s="2041"/>
      <c r="D165" s="2041"/>
      <c r="E165" s="2041"/>
      <c r="F165" s="73"/>
      <c r="G165" s="73"/>
      <c r="H165" s="73"/>
      <c r="I165" s="73"/>
      <c r="K165" s="41"/>
      <c r="L165" s="41"/>
      <c r="M165" s="1055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2:37">
      <c r="F166" s="74"/>
      <c r="G166" s="74"/>
      <c r="H166" s="74"/>
      <c r="I166" s="74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2:37">
      <c r="F167" s="75"/>
      <c r="G167" s="75"/>
      <c r="H167" s="75"/>
      <c r="I167" s="75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2:37" s="2" customFormat="1">
      <c r="B168" s="1"/>
      <c r="C168" s="1"/>
      <c r="D168" s="1"/>
      <c r="E168" s="1"/>
      <c r="F168" s="74"/>
      <c r="G168" s="74"/>
      <c r="H168" s="74"/>
      <c r="I168" s="74"/>
      <c r="K168" s="41"/>
      <c r="L168" s="41"/>
      <c r="M168" s="41"/>
      <c r="N168" s="41"/>
      <c r="O168" s="41"/>
      <c r="P168" s="41"/>
    </row>
    <row r="169" spans="2:37" s="2" customFormat="1">
      <c r="B169" s="1"/>
      <c r="C169" s="1"/>
      <c r="D169" s="1"/>
      <c r="E169" s="1"/>
      <c r="K169" s="41"/>
      <c r="L169" s="41"/>
      <c r="M169" s="41"/>
      <c r="N169" s="41"/>
      <c r="O169" s="41"/>
      <c r="P169" s="41"/>
    </row>
    <row r="171" spans="2:37" s="2" customFormat="1">
      <c r="B171" s="1"/>
      <c r="C171" s="1"/>
      <c r="D171" s="1"/>
      <c r="E171" s="1"/>
      <c r="F171" s="75"/>
      <c r="G171" s="75"/>
      <c r="H171" s="75"/>
      <c r="I171" s="75"/>
      <c r="K171" s="1"/>
      <c r="L171" s="1"/>
      <c r="M171" s="1"/>
      <c r="N171" s="1"/>
      <c r="O171" s="1"/>
      <c r="P171" s="1"/>
    </row>
    <row r="172" spans="2:37" s="2" customFormat="1">
      <c r="B172" s="1"/>
      <c r="C172" s="1"/>
      <c r="D172" s="1"/>
      <c r="E172" s="1"/>
      <c r="F172" s="75"/>
      <c r="G172" s="75"/>
      <c r="H172" s="75"/>
      <c r="I172" s="75"/>
      <c r="K172" s="1"/>
      <c r="L172" s="1"/>
      <c r="M172" s="1"/>
      <c r="N172" s="1"/>
      <c r="O172" s="1"/>
      <c r="P172" s="1"/>
    </row>
    <row r="174" spans="2:37" s="2" customFormat="1">
      <c r="B174" s="1"/>
      <c r="C174" s="1"/>
      <c r="D174" s="1"/>
      <c r="E174" s="1"/>
      <c r="F174" s="75"/>
      <c r="G174" s="75"/>
      <c r="H174" s="75"/>
      <c r="I174" s="75"/>
      <c r="K174" s="1"/>
      <c r="L174" s="1"/>
      <c r="M174" s="1"/>
      <c r="N174" s="1"/>
      <c r="O174" s="1"/>
      <c r="P174" s="1"/>
    </row>
  </sheetData>
  <mergeCells count="162">
    <mergeCell ref="B165:E165"/>
    <mergeCell ref="B157:E157"/>
    <mergeCell ref="B159:E159"/>
    <mergeCell ref="B160:E160"/>
    <mergeCell ref="B161:E161"/>
    <mergeCell ref="B162:E162"/>
    <mergeCell ref="B163:E163"/>
    <mergeCell ref="B150:E150"/>
    <mergeCell ref="B151:E151"/>
    <mergeCell ref="B152:E152"/>
    <mergeCell ref="B153:E153"/>
    <mergeCell ref="B155:E155"/>
    <mergeCell ref="B156:E156"/>
    <mergeCell ref="B154:E154"/>
    <mergeCell ref="B158:E158"/>
    <mergeCell ref="B144:E144"/>
    <mergeCell ref="B145:E145"/>
    <mergeCell ref="B146:E146"/>
    <mergeCell ref="B147:E147"/>
    <mergeCell ref="B148:E148"/>
    <mergeCell ref="B149:E149"/>
    <mergeCell ref="B138:E138"/>
    <mergeCell ref="B139:E139"/>
    <mergeCell ref="B140:E140"/>
    <mergeCell ref="B141:E141"/>
    <mergeCell ref="B142:E142"/>
    <mergeCell ref="B143:E143"/>
    <mergeCell ref="B132:E132"/>
    <mergeCell ref="B133:E133"/>
    <mergeCell ref="B134:E134"/>
    <mergeCell ref="B135:E135"/>
    <mergeCell ref="B136:E136"/>
    <mergeCell ref="B137:E137"/>
    <mergeCell ref="B127:E127"/>
    <mergeCell ref="B128:E128"/>
    <mergeCell ref="B129:E129"/>
    <mergeCell ref="B130:E130"/>
    <mergeCell ref="B131:E131"/>
    <mergeCell ref="B122:E122"/>
    <mergeCell ref="B123:E123"/>
    <mergeCell ref="B124:E124"/>
    <mergeCell ref="B125:E125"/>
    <mergeCell ref="B126:E126"/>
    <mergeCell ref="B116:E116"/>
    <mergeCell ref="B117:E117"/>
    <mergeCell ref="B118:E118"/>
    <mergeCell ref="B119:E119"/>
    <mergeCell ref="B120:E120"/>
    <mergeCell ref="B121:E121"/>
    <mergeCell ref="B111:E111"/>
    <mergeCell ref="C112:E112"/>
    <mergeCell ref="C113:E113"/>
    <mergeCell ref="B114:E114"/>
    <mergeCell ref="B115:E115"/>
    <mergeCell ref="B105:E105"/>
    <mergeCell ref="C106:E106"/>
    <mergeCell ref="B109:E109"/>
    <mergeCell ref="C110:E110"/>
    <mergeCell ref="C107:E107"/>
    <mergeCell ref="C108:E108"/>
    <mergeCell ref="C99:E99"/>
    <mergeCell ref="C100:E100"/>
    <mergeCell ref="B101:E101"/>
    <mergeCell ref="C102:E102"/>
    <mergeCell ref="C103:E103"/>
    <mergeCell ref="C104:E104"/>
    <mergeCell ref="C93:E93"/>
    <mergeCell ref="C94:E94"/>
    <mergeCell ref="B95:E95"/>
    <mergeCell ref="C96:E96"/>
    <mergeCell ref="B98:E98"/>
    <mergeCell ref="C97:E97"/>
    <mergeCell ref="B87:E87"/>
    <mergeCell ref="C88:E88"/>
    <mergeCell ref="C89:E89"/>
    <mergeCell ref="C90:E90"/>
    <mergeCell ref="B91:E91"/>
    <mergeCell ref="C92:E92"/>
    <mergeCell ref="C81:E81"/>
    <mergeCell ref="C82:E82"/>
    <mergeCell ref="C83:E83"/>
    <mergeCell ref="B84:E84"/>
    <mergeCell ref="C85:E85"/>
    <mergeCell ref="C86:E86"/>
    <mergeCell ref="C75:E75"/>
    <mergeCell ref="B76:E76"/>
    <mergeCell ref="C77:E77"/>
    <mergeCell ref="C78:E78"/>
    <mergeCell ref="C79:E79"/>
    <mergeCell ref="B80:E80"/>
    <mergeCell ref="C69:E69"/>
    <mergeCell ref="C70:E70"/>
    <mergeCell ref="C71:E71"/>
    <mergeCell ref="B72:E72"/>
    <mergeCell ref="C73:E73"/>
    <mergeCell ref="C74:E74"/>
    <mergeCell ref="B64:E64"/>
    <mergeCell ref="C65:E65"/>
    <mergeCell ref="C66:E66"/>
    <mergeCell ref="B67:E67"/>
    <mergeCell ref="B68:E68"/>
    <mergeCell ref="C63:E63"/>
    <mergeCell ref="B57:E57"/>
    <mergeCell ref="C58:E58"/>
    <mergeCell ref="C59:E59"/>
    <mergeCell ref="C60:E60"/>
    <mergeCell ref="B61:E61"/>
    <mergeCell ref="C62:E62"/>
    <mergeCell ref="B54:E54"/>
    <mergeCell ref="C55:E55"/>
    <mergeCell ref="C56:E56"/>
    <mergeCell ref="B48:E48"/>
    <mergeCell ref="C49:E49"/>
    <mergeCell ref="B51:E51"/>
    <mergeCell ref="C52:E52"/>
    <mergeCell ref="C53:E53"/>
    <mergeCell ref="B42:E42"/>
    <mergeCell ref="C43:E43"/>
    <mergeCell ref="C44:E44"/>
    <mergeCell ref="B45:E45"/>
    <mergeCell ref="C46:E46"/>
    <mergeCell ref="C47:E47"/>
    <mergeCell ref="C50:E50"/>
    <mergeCell ref="B36:E36"/>
    <mergeCell ref="B37:E37"/>
    <mergeCell ref="B38:E38"/>
    <mergeCell ref="B39:E39"/>
    <mergeCell ref="C40:E40"/>
    <mergeCell ref="C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5:E15"/>
    <mergeCell ref="B16:E16"/>
    <mergeCell ref="B17:E17"/>
    <mergeCell ref="B18:E18"/>
    <mergeCell ref="B20:E20"/>
    <mergeCell ref="B23:E23"/>
    <mergeCell ref="C19:E19"/>
    <mergeCell ref="B21:E21"/>
    <mergeCell ref="C22:E22"/>
    <mergeCell ref="B9:E9"/>
    <mergeCell ref="B10:E10"/>
    <mergeCell ref="B11:E11"/>
    <mergeCell ref="B12:E12"/>
    <mergeCell ref="B13:E13"/>
    <mergeCell ref="B14:E14"/>
    <mergeCell ref="C2:M2"/>
    <mergeCell ref="B5:E6"/>
    <mergeCell ref="F5:I5"/>
    <mergeCell ref="J5:M5"/>
    <mergeCell ref="B7:E7"/>
    <mergeCell ref="B8:E8"/>
  </mergeCells>
  <printOptions horizontalCentered="1"/>
  <pageMargins left="0.7" right="0.7" top="0.75" bottom="0.67" header="0.3" footer="0.3"/>
  <pageSetup paperSize="9" scale="44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36"/>
  <sheetViews>
    <sheetView workbookViewId="0"/>
  </sheetViews>
  <sheetFormatPr defaultColWidth="9.140625" defaultRowHeight="12.75"/>
  <cols>
    <col min="1" max="1" width="3.5703125" style="601" customWidth="1"/>
    <col min="2" max="2" width="11.5703125" style="601" customWidth="1"/>
    <col min="3" max="3" width="18.140625" style="602" customWidth="1"/>
    <col min="4" max="11" width="10.7109375" style="601" customWidth="1"/>
    <col min="12" max="12" width="10.42578125" style="601" customWidth="1"/>
    <col min="13" max="19" width="10.7109375" style="601" customWidth="1"/>
    <col min="20" max="23" width="9.140625" style="601"/>
    <col min="24" max="24" width="9.5703125" style="601" customWidth="1"/>
    <col min="25" max="25" width="10.28515625" style="601" customWidth="1"/>
    <col min="26" max="26" width="10.140625" style="601" customWidth="1"/>
    <col min="27" max="16384" width="9.140625" style="601"/>
  </cols>
  <sheetData>
    <row r="2" spans="1:27">
      <c r="Y2" s="2280" t="s">
        <v>278</v>
      </c>
      <c r="Z2" s="2280"/>
    </row>
    <row r="3" spans="1:27" ht="13.15" customHeight="1">
      <c r="B3" s="2285" t="s">
        <v>297</v>
      </c>
      <c r="C3" s="2285"/>
      <c r="D3" s="2285"/>
      <c r="E3" s="2285"/>
      <c r="F3" s="2285"/>
      <c r="G3" s="2285"/>
      <c r="H3" s="2285"/>
      <c r="I3" s="2285"/>
      <c r="J3" s="2285"/>
      <c r="K3" s="2285"/>
      <c r="L3" s="2285"/>
      <c r="M3" s="2285"/>
      <c r="N3" s="2285"/>
      <c r="O3" s="2285"/>
      <c r="P3" s="2285"/>
      <c r="Q3" s="2285"/>
      <c r="R3" s="2285"/>
      <c r="S3" s="2285"/>
      <c r="T3" s="2285"/>
      <c r="U3" s="2285"/>
      <c r="V3" s="2285"/>
      <c r="W3" s="2285"/>
      <c r="X3" s="2285"/>
      <c r="Y3" s="2285"/>
      <c r="Z3" s="2285"/>
    </row>
    <row r="4" spans="1:27" ht="13.5" thickBot="1">
      <c r="B4" s="603"/>
      <c r="C4" s="603"/>
      <c r="D4" s="604"/>
      <c r="E4" s="604"/>
      <c r="F4" s="604"/>
      <c r="G4" s="604"/>
      <c r="H4" s="604"/>
      <c r="I4" s="604"/>
      <c r="J4" s="604"/>
      <c r="K4" s="604"/>
      <c r="T4" s="605"/>
      <c r="U4" s="605"/>
      <c r="V4" s="605"/>
      <c r="W4" s="605"/>
      <c r="X4" s="605"/>
    </row>
    <row r="5" spans="1:27" ht="13.9" customHeight="1" thickBot="1">
      <c r="A5" s="606"/>
      <c r="B5" s="2281" t="s">
        <v>235</v>
      </c>
      <c r="C5" s="2282"/>
      <c r="D5" s="2286" t="s">
        <v>298</v>
      </c>
      <c r="E5" s="2287"/>
      <c r="F5" s="2287"/>
      <c r="G5" s="2287"/>
      <c r="H5" s="2287"/>
      <c r="I5" s="2287"/>
      <c r="J5" s="2287"/>
      <c r="K5" s="2288"/>
      <c r="L5" s="2286" t="s">
        <v>299</v>
      </c>
      <c r="M5" s="2287"/>
      <c r="N5" s="2287"/>
      <c r="O5" s="2287"/>
      <c r="P5" s="2287"/>
      <c r="Q5" s="2287"/>
      <c r="R5" s="2287"/>
      <c r="S5" s="2288"/>
      <c r="T5" s="2287" t="s">
        <v>283</v>
      </c>
      <c r="U5" s="2287"/>
      <c r="V5" s="2287"/>
      <c r="W5" s="2287"/>
      <c r="X5" s="2287"/>
      <c r="Y5" s="2287"/>
      <c r="Z5" s="2287"/>
      <c r="AA5" s="2288"/>
    </row>
    <row r="6" spans="1:27" ht="13.5" thickBot="1">
      <c r="A6" s="606"/>
      <c r="B6" s="2283"/>
      <c r="C6" s="2284"/>
      <c r="D6" s="608" t="s">
        <v>300</v>
      </c>
      <c r="E6" s="608" t="s">
        <v>301</v>
      </c>
      <c r="F6" s="607" t="s">
        <v>302</v>
      </c>
      <c r="G6" s="607" t="s">
        <v>303</v>
      </c>
      <c r="H6" s="608" t="s">
        <v>24</v>
      </c>
      <c r="I6" s="607" t="s">
        <v>25</v>
      </c>
      <c r="J6" s="607" t="s">
        <v>326</v>
      </c>
      <c r="K6" s="609" t="s">
        <v>333</v>
      </c>
      <c r="L6" s="608" t="s">
        <v>300</v>
      </c>
      <c r="M6" s="608" t="s">
        <v>301</v>
      </c>
      <c r="N6" s="607" t="s">
        <v>302</v>
      </c>
      <c r="O6" s="607" t="s">
        <v>303</v>
      </c>
      <c r="P6" s="607" t="s">
        <v>24</v>
      </c>
      <c r="Q6" s="607" t="s">
        <v>25</v>
      </c>
      <c r="R6" s="607" t="s">
        <v>326</v>
      </c>
      <c r="S6" s="610" t="s">
        <v>333</v>
      </c>
      <c r="T6" s="608" t="s">
        <v>300</v>
      </c>
      <c r="U6" s="607" t="s">
        <v>301</v>
      </c>
      <c r="V6" s="608" t="s">
        <v>302</v>
      </c>
      <c r="W6" s="607" t="s">
        <v>303</v>
      </c>
      <c r="X6" s="607" t="s">
        <v>24</v>
      </c>
      <c r="Y6" s="607" t="s">
        <v>25</v>
      </c>
      <c r="Z6" s="607" t="s">
        <v>326</v>
      </c>
      <c r="AA6" s="610" t="s">
        <v>333</v>
      </c>
    </row>
    <row r="7" spans="1:27" ht="25.5">
      <c r="A7" s="606"/>
      <c r="B7" s="2277" t="s">
        <v>304</v>
      </c>
      <c r="C7" s="611" t="s">
        <v>18</v>
      </c>
      <c r="D7" s="614">
        <v>124185.296</v>
      </c>
      <c r="E7" s="615">
        <v>129905.296</v>
      </c>
      <c r="F7" s="612">
        <v>135187.524</v>
      </c>
      <c r="G7" s="612">
        <v>146860.47399999999</v>
      </c>
      <c r="H7" s="615">
        <v>157242.28899999999</v>
      </c>
      <c r="I7" s="612">
        <v>151201.98699999999</v>
      </c>
      <c r="J7" s="612">
        <v>155535.891</v>
      </c>
      <c r="K7" s="616">
        <v>162774.538</v>
      </c>
      <c r="L7" s="612">
        <v>9923.7976599999965</v>
      </c>
      <c r="M7" s="612">
        <v>5720</v>
      </c>
      <c r="N7" s="612">
        <v>5282.2280000000028</v>
      </c>
      <c r="O7" s="612">
        <v>11672.949999999983</v>
      </c>
      <c r="P7" s="612">
        <v>10381.815000000002</v>
      </c>
      <c r="Q7" s="612">
        <v>-6040.301999999996</v>
      </c>
      <c r="R7" s="612">
        <v>4333.9040000000095</v>
      </c>
      <c r="S7" s="617">
        <f>K7-J7</f>
        <v>7238.6469999999972</v>
      </c>
      <c r="T7" s="618">
        <v>8.6851632476150811E-2</v>
      </c>
      <c r="U7" s="619">
        <v>4.6060203455971151E-2</v>
      </c>
      <c r="V7" s="620">
        <v>4.0662145136869575E-2</v>
      </c>
      <c r="W7" s="621">
        <v>8.6346355452149429E-2</v>
      </c>
      <c r="X7" s="622">
        <v>7.0691689310494826E-2</v>
      </c>
      <c r="Y7" s="622">
        <v>-3.8413979079126713E-2</v>
      </c>
      <c r="Z7" s="640">
        <v>2.8663009567460311E-2</v>
      </c>
      <c r="AA7" s="623">
        <f>S7/J7</f>
        <v>4.6540042645205261E-2</v>
      </c>
    </row>
    <row r="8" spans="1:27">
      <c r="A8" s="606"/>
      <c r="B8" s="2278"/>
      <c r="C8" s="624" t="s">
        <v>6</v>
      </c>
      <c r="D8" s="625">
        <v>77759.717000000004</v>
      </c>
      <c r="E8" s="625">
        <v>83083.633000000002</v>
      </c>
      <c r="F8" s="612">
        <v>91944.099000000002</v>
      </c>
      <c r="G8" s="612">
        <v>103038.611</v>
      </c>
      <c r="H8" s="615">
        <v>116843.83199999999</v>
      </c>
      <c r="I8" s="612">
        <v>126588.212</v>
      </c>
      <c r="J8" s="612">
        <v>138829.81400000001</v>
      </c>
      <c r="K8" s="616">
        <v>153229.23000000001</v>
      </c>
      <c r="L8" s="612">
        <v>5873.8236100000067</v>
      </c>
      <c r="M8" s="612">
        <v>5323.9159999999974</v>
      </c>
      <c r="N8" s="612">
        <v>8860.4660000000003</v>
      </c>
      <c r="O8" s="612">
        <v>11094.512000000002</v>
      </c>
      <c r="P8" s="612">
        <v>13805.22099999999</v>
      </c>
      <c r="Q8" s="612">
        <v>9744.3800000000047</v>
      </c>
      <c r="R8" s="612">
        <v>12241.602000000014</v>
      </c>
      <c r="S8" s="617">
        <f t="shared" ref="S8:S17" si="0">K8-J8</f>
        <v>14399.415999999997</v>
      </c>
      <c r="T8" s="618">
        <v>8.1710379227436999E-2</v>
      </c>
      <c r="U8" s="619">
        <v>6.8466247118671955E-2</v>
      </c>
      <c r="V8" s="618">
        <v>0.10664514393587002</v>
      </c>
      <c r="W8" s="621">
        <v>0.12066584066477178</v>
      </c>
      <c r="X8" s="626">
        <v>0.13398104716299009</v>
      </c>
      <c r="Y8" s="645">
        <v>8.3396614380124107E-2</v>
      </c>
      <c r="Z8" s="647">
        <v>9.6704122813584051E-2</v>
      </c>
      <c r="AA8" s="1026">
        <f t="shared" ref="AA8:AA17" si="1">S8/J8</f>
        <v>0.10371991134411515</v>
      </c>
    </row>
    <row r="9" spans="1:27" ht="13.5" thickBot="1">
      <c r="A9" s="606"/>
      <c r="B9" s="2289"/>
      <c r="C9" s="628" t="s">
        <v>240</v>
      </c>
      <c r="D9" s="630">
        <v>460.32400000000001</v>
      </c>
      <c r="E9" s="630">
        <v>3235.9050000000002</v>
      </c>
      <c r="F9" s="629">
        <v>2999.9070000000002</v>
      </c>
      <c r="G9" s="629">
        <v>3068.2379999999998</v>
      </c>
      <c r="H9" s="630">
        <v>3447.11</v>
      </c>
      <c r="I9" s="629">
        <v>3172.0889999999999</v>
      </c>
      <c r="J9" s="629">
        <v>3210.0059999999999</v>
      </c>
      <c r="K9" s="631">
        <v>4081.5160000000001</v>
      </c>
      <c r="L9" s="629">
        <v>62.244510000000048</v>
      </c>
      <c r="M9" s="629">
        <v>2775.5810000000001</v>
      </c>
      <c r="N9" s="629">
        <v>-235.99800000000005</v>
      </c>
      <c r="O9" s="629">
        <v>68.330999999999676</v>
      </c>
      <c r="P9" s="632">
        <v>378.8720000000003</v>
      </c>
      <c r="Q9" s="632">
        <v>-275.02100000000019</v>
      </c>
      <c r="R9" s="629">
        <v>37.916999999999916</v>
      </c>
      <c r="S9" s="633">
        <f t="shared" si="0"/>
        <v>871.51000000000022</v>
      </c>
      <c r="T9" s="634">
        <v>0.1563620120192579</v>
      </c>
      <c r="U9" s="635">
        <v>6.0296247860202818</v>
      </c>
      <c r="V9" s="634">
        <v>-7.2931065652421814E-2</v>
      </c>
      <c r="W9" s="636">
        <v>2.2777706108889267E-2</v>
      </c>
      <c r="X9" s="635">
        <v>0.12348194631576831</v>
      </c>
      <c r="Y9" s="635">
        <v>-7.9783064654159616E-2</v>
      </c>
      <c r="Z9" s="635">
        <v>1.1953321612350699E-2</v>
      </c>
      <c r="AA9" s="637">
        <f t="shared" si="1"/>
        <v>0.27149793489482582</v>
      </c>
    </row>
    <row r="10" spans="1:27">
      <c r="A10" s="606"/>
      <c r="B10" s="2290" t="s">
        <v>305</v>
      </c>
      <c r="C10" s="638" t="s">
        <v>271</v>
      </c>
      <c r="D10" s="639">
        <v>2409.8449999999998</v>
      </c>
      <c r="E10" s="615">
        <v>2470.5160000000001</v>
      </c>
      <c r="F10" s="612">
        <v>1907.8610000000001</v>
      </c>
      <c r="G10" s="612">
        <v>2499.761</v>
      </c>
      <c r="H10" s="615">
        <v>2711.576</v>
      </c>
      <c r="I10" s="612">
        <v>3356.0479999999998</v>
      </c>
      <c r="J10" s="612">
        <v>2042.9649999999999</v>
      </c>
      <c r="K10" s="616">
        <v>2652.71</v>
      </c>
      <c r="L10" s="612">
        <v>-558.03661000000011</v>
      </c>
      <c r="M10" s="612">
        <v>60.671000000000276</v>
      </c>
      <c r="N10" s="612">
        <v>-562.65499999999997</v>
      </c>
      <c r="O10" s="612">
        <v>591.89999999999986</v>
      </c>
      <c r="P10" s="613">
        <v>211.81500000000005</v>
      </c>
      <c r="Q10" s="613">
        <v>644.47199999999975</v>
      </c>
      <c r="R10" s="612">
        <v>-1313.0829999999999</v>
      </c>
      <c r="S10" s="1023">
        <f t="shared" si="0"/>
        <v>609.74500000000012</v>
      </c>
      <c r="T10" s="618">
        <v>-0.18802522584450398</v>
      </c>
      <c r="U10" s="619">
        <v>2.5176308019810519E-2</v>
      </c>
      <c r="V10" s="618">
        <v>-0.22774796844060105</v>
      </c>
      <c r="W10" s="621">
        <v>0.31024272732657138</v>
      </c>
      <c r="X10" s="622">
        <v>8.4734100580015473E-2</v>
      </c>
      <c r="Y10" s="640">
        <v>0.23767432666464069</v>
      </c>
      <c r="Z10" s="622">
        <v>-0.39125870666927287</v>
      </c>
      <c r="AA10" s="623">
        <f t="shared" si="1"/>
        <v>0.29846081553036891</v>
      </c>
    </row>
    <row r="11" spans="1:27">
      <c r="A11" s="606"/>
      <c r="B11" s="2291"/>
      <c r="C11" s="641" t="s">
        <v>269</v>
      </c>
      <c r="D11" s="625">
        <v>40544.232000000004</v>
      </c>
      <c r="E11" s="644">
        <v>42673.800999999999</v>
      </c>
      <c r="F11" s="643">
        <v>45279.112000000001</v>
      </c>
      <c r="G11" s="643">
        <v>51555.264000000003</v>
      </c>
      <c r="H11" s="615">
        <v>54247.637999999999</v>
      </c>
      <c r="I11" s="612">
        <v>52908.387000000002</v>
      </c>
      <c r="J11" s="612">
        <v>56056.334000000003</v>
      </c>
      <c r="K11" s="616">
        <v>59506.707999999999</v>
      </c>
      <c r="L11" s="612">
        <v>1372.4332300000024</v>
      </c>
      <c r="M11" s="612">
        <v>2129.5689999999959</v>
      </c>
      <c r="N11" s="612">
        <v>2605.3110000000015</v>
      </c>
      <c r="O11" s="612">
        <v>6276.1520000000019</v>
      </c>
      <c r="P11" s="612">
        <v>2692.3739999999962</v>
      </c>
      <c r="Q11" s="612">
        <v>-1339.2509999999966</v>
      </c>
      <c r="R11" s="612">
        <v>3147.9470000000001</v>
      </c>
      <c r="S11" s="617">
        <f t="shared" si="0"/>
        <v>3450.3739999999962</v>
      </c>
      <c r="T11" s="618">
        <v>3.5036257539724981E-2</v>
      </c>
      <c r="U11" s="619">
        <v>5.2524585987964841E-2</v>
      </c>
      <c r="V11" s="618">
        <v>6.1051768039130178E-2</v>
      </c>
      <c r="W11" s="621">
        <v>0.1386103155026539</v>
      </c>
      <c r="X11" s="645">
        <v>5.2223066882171258E-2</v>
      </c>
      <c r="Y11" s="647">
        <v>-2.4687729261133849E-2</v>
      </c>
      <c r="Z11" s="645">
        <v>5.9498071638434187E-2</v>
      </c>
      <c r="AA11" s="627">
        <f t="shared" si="1"/>
        <v>6.1551902413026084E-2</v>
      </c>
    </row>
    <row r="12" spans="1:27">
      <c r="A12" s="606"/>
      <c r="B12" s="2291"/>
      <c r="C12" s="641" t="s">
        <v>270</v>
      </c>
      <c r="D12" s="639">
        <v>139362.666</v>
      </c>
      <c r="E12" s="625">
        <v>148392.85500000001</v>
      </c>
      <c r="F12" s="612">
        <v>156463.666</v>
      </c>
      <c r="G12" s="612">
        <v>170241.239</v>
      </c>
      <c r="H12" s="615">
        <v>190566.02</v>
      </c>
      <c r="I12" s="612">
        <v>206196.91</v>
      </c>
      <c r="J12" s="612">
        <v>220598.18700000001</v>
      </c>
      <c r="K12" s="616">
        <v>241316.96900000001</v>
      </c>
      <c r="L12" s="612">
        <v>12245.691220000008</v>
      </c>
      <c r="M12" s="612">
        <v>9030.189000000013</v>
      </c>
      <c r="N12" s="612">
        <v>8070.810999999987</v>
      </c>
      <c r="O12" s="612">
        <v>13777.573000000004</v>
      </c>
      <c r="P12" s="612">
        <v>20324.780999999988</v>
      </c>
      <c r="Q12" s="612">
        <v>15630.890000000014</v>
      </c>
      <c r="R12" s="612">
        <v>14401.277000000002</v>
      </c>
      <c r="S12" s="617">
        <f t="shared" si="0"/>
        <v>20718.782000000007</v>
      </c>
      <c r="T12" s="618">
        <v>9.6334035963281037E-2</v>
      </c>
      <c r="U12" s="619">
        <v>6.4796327877367194E-2</v>
      </c>
      <c r="V12" s="618">
        <v>5.4388137488155922E-2</v>
      </c>
      <c r="W12" s="621">
        <v>8.8056053857257857E-2</v>
      </c>
      <c r="X12" s="647">
        <v>0.11938811723521342</v>
      </c>
      <c r="Y12" s="645">
        <v>8.202348981208725E-2</v>
      </c>
      <c r="Z12" s="645">
        <v>6.9842351177813483E-2</v>
      </c>
      <c r="AA12" s="646">
        <f t="shared" si="1"/>
        <v>9.3920907881260174E-2</v>
      </c>
    </row>
    <row r="13" spans="1:27" ht="13.5" thickBot="1">
      <c r="A13" s="606"/>
      <c r="B13" s="2292"/>
      <c r="C13" s="648" t="s">
        <v>272</v>
      </c>
      <c r="D13" s="630">
        <v>20088.594000000001</v>
      </c>
      <c r="E13" s="650">
        <v>22687.662</v>
      </c>
      <c r="F13" s="649">
        <v>26480.891</v>
      </c>
      <c r="G13" s="649">
        <v>28671.059000000001</v>
      </c>
      <c r="H13" s="650">
        <v>30007.996999999999</v>
      </c>
      <c r="I13" s="649">
        <v>18500.942999999999</v>
      </c>
      <c r="J13" s="632">
        <v>18878.224999999999</v>
      </c>
      <c r="K13" s="948">
        <v>16608.897000000001</v>
      </c>
      <c r="L13" s="629">
        <v>2799.7779399999999</v>
      </c>
      <c r="M13" s="629">
        <v>2599.0679999999993</v>
      </c>
      <c r="N13" s="629">
        <v>3793.2289999999994</v>
      </c>
      <c r="O13" s="629">
        <v>2190.1680000000015</v>
      </c>
      <c r="P13" s="632">
        <v>1336.9379999999983</v>
      </c>
      <c r="Q13" s="632">
        <v>-11507.054</v>
      </c>
      <c r="R13" s="629">
        <v>377.28199999999924</v>
      </c>
      <c r="S13" s="633">
        <f t="shared" si="0"/>
        <v>-2269.3279999999977</v>
      </c>
      <c r="T13" s="634">
        <v>0.1619415655926644</v>
      </c>
      <c r="U13" s="635">
        <v>0.12938028415527733</v>
      </c>
      <c r="V13" s="634">
        <v>0.16719347282236482</v>
      </c>
      <c r="W13" s="636">
        <v>8.2707488958736378E-2</v>
      </c>
      <c r="X13" s="635">
        <v>4.6630227366209191E-2</v>
      </c>
      <c r="Y13" s="635">
        <v>-0.38346624734733215</v>
      </c>
      <c r="Z13" s="635">
        <v>2.0392582151082746E-2</v>
      </c>
      <c r="AA13" s="637">
        <f t="shared" si="1"/>
        <v>-0.12020875903322467</v>
      </c>
    </row>
    <row r="14" spans="1:27">
      <c r="A14" s="606"/>
      <c r="B14" s="2277" t="s">
        <v>306</v>
      </c>
      <c r="C14" s="638" t="s">
        <v>241</v>
      </c>
      <c r="D14" s="639">
        <v>82516.351999999999</v>
      </c>
      <c r="E14" s="652">
        <v>96492.676999999996</v>
      </c>
      <c r="F14" s="643">
        <v>108845.07399999999</v>
      </c>
      <c r="G14" s="643">
        <v>127999.7</v>
      </c>
      <c r="H14" s="653">
        <v>148520.41699999999</v>
      </c>
      <c r="I14" s="643">
        <v>154750.13500000001</v>
      </c>
      <c r="J14" s="651">
        <v>170982.80100000001</v>
      </c>
      <c r="K14" s="923">
        <v>187517.986</v>
      </c>
      <c r="L14" s="612">
        <v>5674.0044400000043</v>
      </c>
      <c r="M14" s="612">
        <v>13976.324999999997</v>
      </c>
      <c r="N14" s="612">
        <v>12352.396999999997</v>
      </c>
      <c r="O14" s="612">
        <v>19154.626000000004</v>
      </c>
      <c r="P14" s="613">
        <v>20520.71699999999</v>
      </c>
      <c r="Q14" s="613">
        <v>6229.7180000000226</v>
      </c>
      <c r="R14" s="612">
        <v>16232.665999999997</v>
      </c>
      <c r="S14" s="1023">
        <f t="shared" si="0"/>
        <v>16535.184999999998</v>
      </c>
      <c r="T14" s="618">
        <v>7.3839550978965496E-2</v>
      </c>
      <c r="U14" s="619">
        <v>0.1693764285653345</v>
      </c>
      <c r="V14" s="618">
        <v>0.12801382844834949</v>
      </c>
      <c r="W14" s="621">
        <v>0.17598064199028432</v>
      </c>
      <c r="X14" s="622">
        <v>0.16031847730893112</v>
      </c>
      <c r="Y14" s="640">
        <v>4.1945195992817763E-2</v>
      </c>
      <c r="Z14" s="622">
        <v>0.10489597311175203</v>
      </c>
      <c r="AA14" s="623">
        <f t="shared" si="1"/>
        <v>9.6706714963688059E-2</v>
      </c>
    </row>
    <row r="15" spans="1:27" ht="25.5">
      <c r="A15" s="606"/>
      <c r="B15" s="2278"/>
      <c r="C15" s="655" t="s">
        <v>242</v>
      </c>
      <c r="D15" s="644">
        <v>62833.811000000002</v>
      </c>
      <c r="E15" s="653">
        <v>64519.374000000003</v>
      </c>
      <c r="F15" s="643">
        <v>66489.383000000002</v>
      </c>
      <c r="G15" s="643">
        <v>68186.377999999997</v>
      </c>
      <c r="H15" s="653">
        <v>72013.892000000007</v>
      </c>
      <c r="I15" s="643">
        <v>75772.800000000003</v>
      </c>
      <c r="J15" s="643">
        <v>77563.471999999994</v>
      </c>
      <c r="K15" s="654">
        <v>82944</v>
      </c>
      <c r="L15" s="643">
        <v>1299.6949999999997</v>
      </c>
      <c r="M15" s="643">
        <v>1685.5630000000019</v>
      </c>
      <c r="N15" s="643">
        <v>1970.0089999999982</v>
      </c>
      <c r="O15" s="643">
        <v>1696.9949999999953</v>
      </c>
      <c r="P15" s="643">
        <v>3827.5140000000101</v>
      </c>
      <c r="Q15" s="643">
        <v>3758.9079999999958</v>
      </c>
      <c r="R15" s="612">
        <v>1790.6719999999914</v>
      </c>
      <c r="S15" s="617">
        <f t="shared" si="0"/>
        <v>5380.5280000000057</v>
      </c>
      <c r="T15" s="658">
        <v>2.1121535247211477E-2</v>
      </c>
      <c r="U15" s="659">
        <v>2.6825732407031653E-2</v>
      </c>
      <c r="V15" s="658">
        <v>3.053360375133209E-2</v>
      </c>
      <c r="W15" s="660">
        <v>2.5522796624537714E-2</v>
      </c>
      <c r="X15" s="661">
        <v>5.613311796675885E-2</v>
      </c>
      <c r="Y15" s="647">
        <v>5.2196984437391541E-2</v>
      </c>
      <c r="Z15" s="645">
        <v>2.3632121288905666E-2</v>
      </c>
      <c r="AA15" s="1026">
        <f t="shared" si="1"/>
        <v>6.9369354687990326E-2</v>
      </c>
    </row>
    <row r="16" spans="1:27" ht="13.5" thickBot="1">
      <c r="A16" s="606"/>
      <c r="B16" s="2279"/>
      <c r="C16" s="662" t="s">
        <v>243</v>
      </c>
      <c r="D16" s="664">
        <v>57055.173999999999</v>
      </c>
      <c r="E16" s="665">
        <v>55212.783000000003</v>
      </c>
      <c r="F16" s="666">
        <v>54797.072999999997</v>
      </c>
      <c r="G16" s="666">
        <v>56781.245000000003</v>
      </c>
      <c r="H16" s="665">
        <v>56998.921999999999</v>
      </c>
      <c r="I16" s="666">
        <v>50439.353000000003</v>
      </c>
      <c r="J16" s="666">
        <v>49029.438000000002</v>
      </c>
      <c r="K16" s="667">
        <v>49623.298000000003</v>
      </c>
      <c r="L16" s="629">
        <v>8886.1663400000034</v>
      </c>
      <c r="M16" s="632">
        <v>-1842.390999999996</v>
      </c>
      <c r="N16" s="629">
        <v>-415.7100000000064</v>
      </c>
      <c r="O16" s="629">
        <v>1984.1720000000059</v>
      </c>
      <c r="P16" s="632">
        <v>217.67699999999604</v>
      </c>
      <c r="Q16" s="632">
        <v>-6559.5689999999959</v>
      </c>
      <c r="R16" s="649">
        <v>-1409.9150000000009</v>
      </c>
      <c r="S16" s="633">
        <f t="shared" si="0"/>
        <v>593.86000000000058</v>
      </c>
      <c r="T16" s="634">
        <v>0.18447891645854189</v>
      </c>
      <c r="U16" s="635">
        <v>-3.2291392188200076E-2</v>
      </c>
      <c r="V16" s="634">
        <v>-7.5292346701669862E-3</v>
      </c>
      <c r="W16" s="636">
        <v>3.6209452282241539E-2</v>
      </c>
      <c r="X16" s="635">
        <v>3.8336073821557811E-3</v>
      </c>
      <c r="Y16" s="635">
        <v>-0.11508233436414808</v>
      </c>
      <c r="Z16" s="635">
        <v>-2.7952678140022946E-2</v>
      </c>
      <c r="AA16" s="637">
        <f t="shared" si="1"/>
        <v>1.2112315054478099E-2</v>
      </c>
    </row>
    <row r="17" spans="1:29" ht="13.5" thickBot="1">
      <c r="A17" s="606"/>
      <c r="B17" s="668"/>
      <c r="C17" s="669" t="s">
        <v>4</v>
      </c>
      <c r="D17" s="671">
        <v>202405.337</v>
      </c>
      <c r="E17" s="672">
        <v>216224.834</v>
      </c>
      <c r="F17" s="670">
        <v>230131.53</v>
      </c>
      <c r="G17" s="670">
        <v>252967.32299999997</v>
      </c>
      <c r="H17" s="670">
        <v>277533.23100000003</v>
      </c>
      <c r="I17" s="672">
        <v>280962.288</v>
      </c>
      <c r="J17" s="670">
        <v>297575.71100000001</v>
      </c>
      <c r="K17" s="954">
        <v>320085.28399999999</v>
      </c>
      <c r="L17" s="674">
        <v>15859.865779999993</v>
      </c>
      <c r="M17" s="674">
        <v>13819.497000000003</v>
      </c>
      <c r="N17" s="675">
        <v>13906.695999999996</v>
      </c>
      <c r="O17" s="675">
        <v>22835.792999999976</v>
      </c>
      <c r="P17" s="674">
        <v>24565.908000000054</v>
      </c>
      <c r="Q17" s="674">
        <v>3429.0569999999716</v>
      </c>
      <c r="R17" s="674">
        <v>16613.42300000001</v>
      </c>
      <c r="S17" s="1024">
        <f t="shared" si="0"/>
        <v>22509.572999999975</v>
      </c>
      <c r="T17" s="677">
        <v>8.5018766074979449E-2</v>
      </c>
      <c r="U17" s="678">
        <v>6.8276346883086397E-2</v>
      </c>
      <c r="V17" s="677">
        <v>6.4315905544873708E-2</v>
      </c>
      <c r="W17" s="679">
        <v>9.9229310299201401E-2</v>
      </c>
      <c r="X17" s="676">
        <v>9.7110993264533443E-2</v>
      </c>
      <c r="Y17" s="949">
        <v>1.2355482576426933E-2</v>
      </c>
      <c r="Z17" s="676">
        <v>5.9130437462838463E-2</v>
      </c>
      <c r="AA17" s="1025">
        <f t="shared" si="1"/>
        <v>7.5643179762073978E-2</v>
      </c>
    </row>
    <row r="18" spans="1:29" ht="12.75" customHeight="1">
      <c r="D18" s="681"/>
      <c r="E18" s="680"/>
      <c r="F18" s="680"/>
      <c r="G18" s="680"/>
      <c r="H18" s="680"/>
      <c r="I18" s="680"/>
      <c r="J18" s="681"/>
      <c r="K18" s="680"/>
      <c r="L18" s="683"/>
      <c r="M18" s="683"/>
      <c r="N18" s="605"/>
      <c r="O18" s="605"/>
      <c r="P18" s="605"/>
      <c r="Q18" s="605"/>
      <c r="R18" s="605"/>
      <c r="S18" s="683"/>
      <c r="T18" s="605"/>
      <c r="U18" s="605"/>
      <c r="V18" s="605"/>
      <c r="W18" s="605"/>
      <c r="X18" s="605"/>
      <c r="AA18" s="683"/>
      <c r="AC18" s="605"/>
    </row>
    <row r="19" spans="1:29">
      <c r="D19" s="605"/>
      <c r="E19" s="605"/>
      <c r="F19" s="605"/>
      <c r="G19" s="605"/>
      <c r="H19" s="605"/>
      <c r="I19" s="605"/>
      <c r="J19" s="605"/>
      <c r="K19" s="605"/>
      <c r="O19" s="684"/>
    </row>
    <row r="20" spans="1:29">
      <c r="C20" s="685"/>
      <c r="F20" s="605"/>
      <c r="N20" s="605"/>
      <c r="T20" s="684"/>
      <c r="U20" s="684"/>
      <c r="V20" s="684"/>
      <c r="W20" s="684"/>
      <c r="X20" s="684"/>
      <c r="Y20" s="684"/>
      <c r="Z20" s="684"/>
    </row>
    <row r="21" spans="1:29">
      <c r="C21" s="685"/>
      <c r="D21" s="688"/>
      <c r="E21" s="688"/>
      <c r="F21" s="688"/>
      <c r="G21" s="688"/>
      <c r="H21" s="688"/>
      <c r="I21" s="688"/>
      <c r="J21" s="688"/>
      <c r="K21" s="688"/>
      <c r="L21" s="605"/>
      <c r="M21" s="605"/>
      <c r="Q21" s="605"/>
      <c r="Y21" s="605"/>
    </row>
    <row r="22" spans="1:29">
      <c r="C22" s="685"/>
      <c r="D22" s="689"/>
      <c r="E22" s="689"/>
      <c r="F22" s="689"/>
      <c r="G22" s="689"/>
      <c r="H22" s="689"/>
      <c r="I22" s="689"/>
      <c r="J22" s="689"/>
      <c r="K22" s="689"/>
      <c r="L22" s="605"/>
      <c r="S22" s="605"/>
    </row>
    <row r="23" spans="1:29">
      <c r="D23" s="691"/>
      <c r="E23" s="691"/>
      <c r="F23" s="691"/>
      <c r="G23" s="691"/>
      <c r="H23" s="691"/>
      <c r="I23" s="691"/>
      <c r="J23" s="691"/>
      <c r="K23" s="691"/>
      <c r="O23" s="605"/>
      <c r="U23" s="605"/>
      <c r="V23" s="605"/>
    </row>
    <row r="24" spans="1:29">
      <c r="D24" s="691"/>
      <c r="E24" s="691"/>
      <c r="F24" s="691"/>
      <c r="G24" s="691"/>
      <c r="H24" s="691"/>
      <c r="I24" s="691"/>
      <c r="J24" s="691"/>
      <c r="K24" s="691"/>
      <c r="N24" s="605"/>
      <c r="O24" s="605"/>
      <c r="Y24" s="605"/>
    </row>
    <row r="25" spans="1:29">
      <c r="D25" s="693"/>
      <c r="E25" s="693"/>
      <c r="F25" s="693"/>
      <c r="G25" s="693"/>
      <c r="H25" s="693"/>
      <c r="I25" s="693"/>
      <c r="J25" s="693"/>
      <c r="K25" s="693"/>
      <c r="L25" s="605"/>
    </row>
    <row r="26" spans="1:29">
      <c r="D26" s="691"/>
      <c r="E26" s="691"/>
      <c r="F26" s="691"/>
      <c r="G26" s="691"/>
      <c r="H26" s="691"/>
      <c r="I26" s="691"/>
      <c r="J26" s="691"/>
      <c r="K26" s="691"/>
    </row>
    <row r="27" spans="1:29">
      <c r="D27" s="694"/>
      <c r="E27" s="694"/>
      <c r="F27" s="694"/>
      <c r="G27" s="694"/>
      <c r="H27" s="694"/>
      <c r="I27" s="694"/>
      <c r="J27" s="694"/>
      <c r="K27" s="694"/>
    </row>
    <row r="28" spans="1:29">
      <c r="D28" s="691"/>
      <c r="E28" s="691"/>
      <c r="F28" s="691"/>
      <c r="G28" s="691"/>
      <c r="H28" s="691"/>
      <c r="I28" s="691"/>
      <c r="J28" s="691"/>
      <c r="K28" s="691"/>
    </row>
    <row r="29" spans="1:29">
      <c r="D29" s="693"/>
      <c r="E29" s="693"/>
      <c r="F29" s="693"/>
      <c r="G29" s="693"/>
      <c r="H29" s="693"/>
      <c r="I29" s="693"/>
      <c r="J29" s="693"/>
      <c r="K29" s="693"/>
    </row>
    <row r="30" spans="1:29">
      <c r="D30" s="691"/>
      <c r="E30" s="691"/>
      <c r="F30" s="691"/>
      <c r="G30" s="691"/>
      <c r="H30" s="691"/>
      <c r="I30" s="691"/>
      <c r="J30" s="691"/>
      <c r="K30" s="691"/>
    </row>
    <row r="31" spans="1:29">
      <c r="D31" s="691"/>
      <c r="E31" s="691"/>
      <c r="F31" s="691"/>
      <c r="G31" s="691"/>
      <c r="H31" s="691"/>
      <c r="I31" s="691"/>
      <c r="J31" s="691"/>
      <c r="K31" s="691"/>
    </row>
    <row r="32" spans="1:29">
      <c r="D32" s="691"/>
      <c r="E32" s="691"/>
      <c r="F32" s="691"/>
      <c r="G32" s="691"/>
      <c r="H32" s="691"/>
      <c r="I32" s="691"/>
      <c r="J32" s="691"/>
      <c r="K32" s="691"/>
    </row>
    <row r="33" spans="4:11">
      <c r="D33" s="693"/>
      <c r="E33" s="693"/>
      <c r="F33" s="693"/>
      <c r="G33" s="693"/>
      <c r="H33" s="693"/>
      <c r="I33" s="693"/>
      <c r="J33" s="693"/>
      <c r="K33" s="693"/>
    </row>
    <row r="36" spans="4:11">
      <c r="D36" s="682"/>
      <c r="E36" s="682"/>
      <c r="F36" s="682"/>
      <c r="G36" s="682"/>
      <c r="H36" s="682"/>
      <c r="I36" s="682"/>
      <c r="J36" s="682"/>
      <c r="K36" s="682"/>
    </row>
  </sheetData>
  <mergeCells count="9">
    <mergeCell ref="B14:B16"/>
    <mergeCell ref="Y2:Z2"/>
    <mergeCell ref="B5:C6"/>
    <mergeCell ref="B3:Z3"/>
    <mergeCell ref="D5:K5"/>
    <mergeCell ref="L5:S5"/>
    <mergeCell ref="T5:AA5"/>
    <mergeCell ref="B7:B9"/>
    <mergeCell ref="B10:B13"/>
  </mergeCells>
  <pageMargins left="0.7" right="0.7" top="0.92" bottom="0.75" header="0.3" footer="0.3"/>
  <pageSetup paperSize="9" scale="46" orientation="landscape" r:id="rId1"/>
  <ignoredErrors>
    <ignoredError sqref="R6:S6 D6:K6 L6:Q6 T6:AA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"/>
  <sheetViews>
    <sheetView workbookViewId="0"/>
  </sheetViews>
  <sheetFormatPr defaultColWidth="9.140625" defaultRowHeight="12.75"/>
  <cols>
    <col min="1" max="1" width="5" style="601" customWidth="1"/>
    <col min="2" max="2" width="9.7109375" style="601" customWidth="1"/>
    <col min="3" max="3" width="27.7109375" style="601" customWidth="1"/>
    <col min="4" max="4" width="11" style="601" customWidth="1"/>
    <col min="5" max="5" width="13.28515625" style="601" bestFit="1" customWidth="1"/>
    <col min="6" max="6" width="13.140625" style="601" customWidth="1"/>
    <col min="7" max="7" width="10.28515625" style="601" customWidth="1"/>
    <col min="8" max="8" width="11.85546875" style="601" bestFit="1" customWidth="1"/>
    <col min="9" max="9" width="13.42578125" style="601" customWidth="1"/>
    <col min="10" max="10" width="11.85546875" style="601" bestFit="1" customWidth="1"/>
    <col min="11" max="11" width="13.28515625" style="601" bestFit="1" customWidth="1"/>
    <col min="12" max="12" width="12.85546875" style="601" bestFit="1" customWidth="1"/>
    <col min="13" max="13" width="12.28515625" style="601" customWidth="1"/>
    <col min="14" max="14" width="10.7109375" style="601" bestFit="1" customWidth="1"/>
    <col min="15" max="15" width="13.140625" style="601" customWidth="1"/>
    <col min="16" max="16" width="10.140625" style="601" customWidth="1"/>
    <col min="17" max="17" width="0" style="601" hidden="1" customWidth="1"/>
    <col min="18" max="16384" width="9.140625" style="601"/>
  </cols>
  <sheetData>
    <row r="1" spans="1:19"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</row>
    <row r="2" spans="1:19">
      <c r="A2" s="605"/>
      <c r="B2" s="696"/>
      <c r="C2" s="696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2299" t="s">
        <v>296</v>
      </c>
      <c r="O2" s="2299"/>
      <c r="P2" s="2299"/>
    </row>
    <row r="3" spans="1:19" ht="14.25">
      <c r="B3" s="2197" t="s">
        <v>308</v>
      </c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</row>
    <row r="4" spans="1:19" ht="14.25"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9" ht="13.5" thickBot="1"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2300" t="s">
        <v>0</v>
      </c>
      <c r="O5" s="2300"/>
      <c r="P5" s="2300"/>
    </row>
    <row r="6" spans="1:19">
      <c r="B6" s="2301" t="s">
        <v>5</v>
      </c>
      <c r="C6" s="2301" t="s">
        <v>20</v>
      </c>
      <c r="D6" s="2301" t="s">
        <v>4</v>
      </c>
      <c r="E6" s="2303" t="s">
        <v>4</v>
      </c>
      <c r="F6" s="2304"/>
      <c r="G6" s="2305"/>
      <c r="H6" s="2303" t="s">
        <v>18</v>
      </c>
      <c r="I6" s="2304"/>
      <c r="J6" s="2305"/>
      <c r="K6" s="2306" t="s">
        <v>6</v>
      </c>
      <c r="L6" s="2307"/>
      <c r="M6" s="2308"/>
      <c r="N6" s="2303" t="s">
        <v>240</v>
      </c>
      <c r="O6" s="2304"/>
      <c r="P6" s="2305"/>
      <c r="Q6" s="601">
        <v>1000</v>
      </c>
    </row>
    <row r="7" spans="1:19" ht="26.25" thickBot="1">
      <c r="B7" s="2302"/>
      <c r="C7" s="2302"/>
      <c r="D7" s="2302"/>
      <c r="E7" s="698" t="s">
        <v>241</v>
      </c>
      <c r="F7" s="699" t="s">
        <v>242</v>
      </c>
      <c r="G7" s="700" t="s">
        <v>243</v>
      </c>
      <c r="H7" s="698" t="s">
        <v>241</v>
      </c>
      <c r="I7" s="699" t="s">
        <v>242</v>
      </c>
      <c r="J7" s="700" t="s">
        <v>243</v>
      </c>
      <c r="K7" s="701" t="s">
        <v>241</v>
      </c>
      <c r="L7" s="699" t="s">
        <v>242</v>
      </c>
      <c r="M7" s="702" t="s">
        <v>243</v>
      </c>
      <c r="N7" s="698" t="s">
        <v>241</v>
      </c>
      <c r="O7" s="699" t="s">
        <v>242</v>
      </c>
      <c r="P7" s="700" t="s">
        <v>243</v>
      </c>
    </row>
    <row r="8" spans="1:19" ht="13.15" customHeight="1">
      <c r="B8" s="2293" t="s">
        <v>327</v>
      </c>
      <c r="C8" s="703" t="s">
        <v>309</v>
      </c>
      <c r="D8" s="704">
        <v>159704.948</v>
      </c>
      <c r="E8" s="705">
        <v>99223.558000000005</v>
      </c>
      <c r="F8" s="706">
        <v>115.63800000000001</v>
      </c>
      <c r="G8" s="705">
        <v>60365.752</v>
      </c>
      <c r="H8" s="707">
        <v>49521.241999999998</v>
      </c>
      <c r="I8" s="708">
        <v>115.63800000000001</v>
      </c>
      <c r="J8" s="709">
        <v>18928.243999999999</v>
      </c>
      <c r="K8" s="710">
        <v>46205.385999999999</v>
      </c>
      <c r="L8" s="708">
        <v>0</v>
      </c>
      <c r="M8" s="705">
        <v>36692.194000000003</v>
      </c>
      <c r="N8" s="707">
        <v>3496.93</v>
      </c>
      <c r="O8" s="708">
        <v>0</v>
      </c>
      <c r="P8" s="711">
        <v>4745.3140000000003</v>
      </c>
      <c r="S8" s="605"/>
    </row>
    <row r="9" spans="1:19" ht="25.5">
      <c r="B9" s="2294"/>
      <c r="C9" s="712" t="s">
        <v>310</v>
      </c>
      <c r="D9" s="713">
        <v>88063.308000000005</v>
      </c>
      <c r="E9" s="714">
        <v>38410.36</v>
      </c>
      <c r="F9" s="715">
        <v>422.05599999999998</v>
      </c>
      <c r="G9" s="716">
        <v>49230.892</v>
      </c>
      <c r="H9" s="717">
        <v>9156.7139999999999</v>
      </c>
      <c r="I9" s="718">
        <v>382.24400000000003</v>
      </c>
      <c r="J9" s="719">
        <v>3952.79</v>
      </c>
      <c r="K9" s="720">
        <v>28305.794000000002</v>
      </c>
      <c r="L9" s="717">
        <v>1.5129999999999999</v>
      </c>
      <c r="M9" s="714">
        <v>44599.59</v>
      </c>
      <c r="N9" s="720">
        <v>947.85199999999998</v>
      </c>
      <c r="O9" s="717">
        <v>38.298999999999999</v>
      </c>
      <c r="P9" s="716">
        <v>678.51199999999994</v>
      </c>
    </row>
    <row r="10" spans="1:19" ht="25.5">
      <c r="B10" s="2294"/>
      <c r="C10" s="712" t="s">
        <v>311</v>
      </c>
      <c r="D10" s="713">
        <v>91512.884000000005</v>
      </c>
      <c r="E10" s="714">
        <v>55529.148000000001</v>
      </c>
      <c r="F10" s="715">
        <v>849.97699999999998</v>
      </c>
      <c r="G10" s="714">
        <v>35133.758999999998</v>
      </c>
      <c r="H10" s="720">
        <v>7820.9290000000001</v>
      </c>
      <c r="I10" s="717">
        <v>833.83199999999999</v>
      </c>
      <c r="J10" s="721">
        <v>1748.7159999999999</v>
      </c>
      <c r="K10" s="720">
        <v>46298.667999999998</v>
      </c>
      <c r="L10" s="717">
        <v>1.24</v>
      </c>
      <c r="M10" s="722">
        <v>32654.014999999999</v>
      </c>
      <c r="N10" s="720">
        <v>1409.5509999999999</v>
      </c>
      <c r="O10" s="717">
        <v>14.904999999999999</v>
      </c>
      <c r="P10" s="722">
        <v>731.02800000000002</v>
      </c>
    </row>
    <row r="11" spans="1:19" ht="13.5" thickBot="1">
      <c r="B11" s="2295"/>
      <c r="C11" s="723" t="s">
        <v>312</v>
      </c>
      <c r="D11" s="724">
        <v>339281.14</v>
      </c>
      <c r="E11" s="725">
        <v>193163.06599999999</v>
      </c>
      <c r="F11" s="726">
        <v>1387.671</v>
      </c>
      <c r="G11" s="727">
        <v>144730.40299999999</v>
      </c>
      <c r="H11" s="725">
        <v>66498.884999999995</v>
      </c>
      <c r="I11" s="728">
        <v>1331.7139999999999</v>
      </c>
      <c r="J11" s="729">
        <v>24629.75</v>
      </c>
      <c r="K11" s="725">
        <v>120809.848</v>
      </c>
      <c r="L11" s="728">
        <v>2.7530000000000001</v>
      </c>
      <c r="M11" s="729">
        <v>113945.799</v>
      </c>
      <c r="N11" s="725">
        <v>5854.3329999999996</v>
      </c>
      <c r="O11" s="728">
        <v>53.204000000000001</v>
      </c>
      <c r="P11" s="729">
        <v>6154.8540000000003</v>
      </c>
    </row>
    <row r="12" spans="1:19">
      <c r="B12" s="2293" t="s">
        <v>335</v>
      </c>
      <c r="C12" s="730" t="s">
        <v>309</v>
      </c>
      <c r="D12" s="731">
        <v>185674.52100000001</v>
      </c>
      <c r="E12" s="732">
        <v>114773.05</v>
      </c>
      <c r="F12" s="733">
        <v>13.584</v>
      </c>
      <c r="G12" s="731">
        <v>70887.887000000002</v>
      </c>
      <c r="H12" s="732">
        <v>54451.811999999998</v>
      </c>
      <c r="I12" s="733">
        <v>13.584</v>
      </c>
      <c r="J12" s="734">
        <v>21839.788</v>
      </c>
      <c r="K12" s="731">
        <v>56502.26</v>
      </c>
      <c r="L12" s="733">
        <v>0</v>
      </c>
      <c r="M12" s="731">
        <v>44099.646000000001</v>
      </c>
      <c r="N12" s="732">
        <v>3818.9780000000001</v>
      </c>
      <c r="O12" s="733">
        <v>0</v>
      </c>
      <c r="P12" s="734">
        <v>4948.4530000000004</v>
      </c>
      <c r="R12" s="605"/>
    </row>
    <row r="13" spans="1:19" ht="25.5">
      <c r="B13" s="2294"/>
      <c r="C13" s="712" t="s">
        <v>310</v>
      </c>
      <c r="D13" s="714">
        <v>85518.41</v>
      </c>
      <c r="E13" s="720">
        <v>38429.962</v>
      </c>
      <c r="F13" s="735">
        <v>489.07</v>
      </c>
      <c r="G13" s="714">
        <v>46599.377999999997</v>
      </c>
      <c r="H13" s="720">
        <v>10006.153</v>
      </c>
      <c r="I13" s="715">
        <v>443.52699999999999</v>
      </c>
      <c r="J13" s="716">
        <v>3381.61</v>
      </c>
      <c r="K13" s="714">
        <v>27242.219000000001</v>
      </c>
      <c r="L13" s="715">
        <v>7.3999999999999996E-2</v>
      </c>
      <c r="M13" s="714">
        <v>42658.866999999998</v>
      </c>
      <c r="N13" s="720">
        <v>1181.5899999999999</v>
      </c>
      <c r="O13" s="715">
        <v>45.469000000000001</v>
      </c>
      <c r="P13" s="722">
        <v>558.90099999999995</v>
      </c>
      <c r="R13" s="605"/>
    </row>
    <row r="14" spans="1:19" ht="25.5">
      <c r="B14" s="2294"/>
      <c r="C14" s="712" t="s">
        <v>311</v>
      </c>
      <c r="D14" s="736">
        <v>100139.9</v>
      </c>
      <c r="E14" s="710">
        <v>60327.58</v>
      </c>
      <c r="F14" s="737">
        <v>254.07300000000001</v>
      </c>
      <c r="G14" s="716">
        <v>39558.247000000003</v>
      </c>
      <c r="H14" s="708">
        <v>8213.5229999999992</v>
      </c>
      <c r="I14" s="737">
        <v>241.03899999999999</v>
      </c>
      <c r="J14" s="711">
        <v>2357.172</v>
      </c>
      <c r="K14" s="738">
        <v>50504.267999999996</v>
      </c>
      <c r="L14" s="737">
        <v>1.0469999999999999</v>
      </c>
      <c r="M14" s="738">
        <v>36027.553</v>
      </c>
      <c r="N14" s="710">
        <v>1609.789</v>
      </c>
      <c r="O14" s="715">
        <v>11.987</v>
      </c>
      <c r="P14" s="722">
        <v>1173.5219999999999</v>
      </c>
      <c r="R14" s="605"/>
      <c r="S14" s="605"/>
    </row>
    <row r="15" spans="1:19" ht="13.5" thickBot="1">
      <c r="B15" s="2295"/>
      <c r="C15" s="723" t="s">
        <v>312</v>
      </c>
      <c r="D15" s="739">
        <v>371332.83100000001</v>
      </c>
      <c r="E15" s="740">
        <v>213530.592</v>
      </c>
      <c r="F15" s="741">
        <v>756.72699999999998</v>
      </c>
      <c r="G15" s="742">
        <v>157045.51199999999</v>
      </c>
      <c r="H15" s="725">
        <v>72671.487999999998</v>
      </c>
      <c r="I15" s="950">
        <v>698.15</v>
      </c>
      <c r="J15" s="743">
        <v>27578.57</v>
      </c>
      <c r="K15" s="744">
        <v>134248.747</v>
      </c>
      <c r="L15" s="726">
        <v>1.121</v>
      </c>
      <c r="M15" s="728">
        <v>122786.06600000001</v>
      </c>
      <c r="N15" s="725">
        <v>6610.357</v>
      </c>
      <c r="O15" s="726">
        <v>57.456000000000003</v>
      </c>
      <c r="P15" s="745">
        <v>6680.8760000000002</v>
      </c>
      <c r="R15" s="605"/>
    </row>
    <row r="16" spans="1:19" ht="29.45" customHeight="1">
      <c r="B16" s="2296" t="s">
        <v>338</v>
      </c>
      <c r="C16" s="746" t="s">
        <v>313</v>
      </c>
      <c r="D16" s="747">
        <v>32051.690999999992</v>
      </c>
      <c r="E16" s="748">
        <v>20367.526000000013</v>
      </c>
      <c r="F16" s="749">
        <v>-630.94400000000007</v>
      </c>
      <c r="G16" s="951">
        <v>12315.108999999997</v>
      </c>
      <c r="H16" s="748">
        <v>6172.6030000000028</v>
      </c>
      <c r="I16" s="749">
        <v>-633.56399999999996</v>
      </c>
      <c r="J16" s="951">
        <v>2948.8199999999997</v>
      </c>
      <c r="K16" s="748">
        <v>13438.899000000005</v>
      </c>
      <c r="L16" s="749">
        <v>-1.6320000000000001</v>
      </c>
      <c r="M16" s="951">
        <v>8840.2670000000071</v>
      </c>
      <c r="N16" s="748">
        <v>756.02400000000034</v>
      </c>
      <c r="O16" s="749">
        <v>4.2520000000000024</v>
      </c>
      <c r="P16" s="951">
        <v>526.02199999999993</v>
      </c>
      <c r="Q16" s="750">
        <f>Q15-Q11</f>
        <v>0</v>
      </c>
      <c r="R16" s="751"/>
      <c r="S16" s="695"/>
    </row>
    <row r="17" spans="2:19" ht="21.6" customHeight="1">
      <c r="B17" s="2297"/>
      <c r="C17" s="712" t="s">
        <v>253</v>
      </c>
      <c r="D17" s="752">
        <v>9.4469415541341292E-2</v>
      </c>
      <c r="E17" s="753">
        <v>0.10544213457452582</v>
      </c>
      <c r="F17" s="754">
        <v>-0.45467837837643077</v>
      </c>
      <c r="G17" s="755">
        <v>8.5089993150920737E-2</v>
      </c>
      <c r="H17" s="753">
        <v>9.2822654094125087E-2</v>
      </c>
      <c r="I17" s="754">
        <v>-0.4757507993458055</v>
      </c>
      <c r="J17" s="755">
        <v>0.11972594118900921</v>
      </c>
      <c r="K17" s="753">
        <v>0.11124009526110823</v>
      </c>
      <c r="L17" s="754">
        <v>-0.59280784598619685</v>
      </c>
      <c r="M17" s="755">
        <v>7.7583088429613867E-2</v>
      </c>
      <c r="N17" s="753">
        <v>0.12913922047140133</v>
      </c>
      <c r="O17" s="754">
        <v>7.9918803097511509E-2</v>
      </c>
      <c r="P17" s="755">
        <v>8.5464578038731698E-2</v>
      </c>
      <c r="Q17" s="752" t="e">
        <f>Q16/Q11</f>
        <v>#DIV/0!</v>
      </c>
      <c r="R17" s="695"/>
      <c r="S17" s="695"/>
    </row>
    <row r="18" spans="2:19" ht="19.149999999999999" customHeight="1" thickBot="1">
      <c r="B18" s="2298"/>
      <c r="C18" s="756" t="s">
        <v>254</v>
      </c>
      <c r="D18" s="757"/>
      <c r="E18" s="758">
        <v>0.63545870325531395</v>
      </c>
      <c r="F18" s="759">
        <v>-1.9685201632575339E-2</v>
      </c>
      <c r="G18" s="760">
        <v>0.38422649837726192</v>
      </c>
      <c r="H18" s="758">
        <v>0.19258275639809469</v>
      </c>
      <c r="I18" s="759">
        <v>-1.9766944589600596E-2</v>
      </c>
      <c r="J18" s="761">
        <v>9.2002010127952394E-2</v>
      </c>
      <c r="K18" s="759">
        <v>0.41928829901673542</v>
      </c>
      <c r="L18" s="762">
        <v>-5.0917750330240005E-5</v>
      </c>
      <c r="M18" s="760">
        <v>0.275812811249179</v>
      </c>
      <c r="N18" s="759">
        <v>2.3587647840483689E-2</v>
      </c>
      <c r="O18" s="763">
        <v>1.3266070735550283E-4</v>
      </c>
      <c r="P18" s="760">
        <v>1.6411677000130822E-2</v>
      </c>
      <c r="S18" s="605"/>
    </row>
    <row r="19" spans="2:19">
      <c r="B19" s="686"/>
      <c r="C19" s="695"/>
      <c r="D19" s="764"/>
      <c r="E19" s="765"/>
      <c r="F19" s="765"/>
      <c r="G19" s="766"/>
      <c r="H19" s="765"/>
      <c r="I19" s="764"/>
      <c r="J19" s="766"/>
      <c r="K19" s="767"/>
      <c r="L19" s="764"/>
      <c r="M19" s="766"/>
      <c r="N19" s="764"/>
      <c r="O19" s="768"/>
      <c r="P19" s="764"/>
    </row>
    <row r="20" spans="2:19">
      <c r="B20" s="686"/>
      <c r="C20" s="695"/>
      <c r="D20" s="765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</row>
    <row r="21" spans="2:19">
      <c r="I21" s="770"/>
    </row>
    <row r="22" spans="2:19">
      <c r="I22" s="695"/>
    </row>
    <row r="23" spans="2:19">
      <c r="G23" s="605"/>
      <c r="I23" s="770"/>
    </row>
    <row r="24" spans="2:19">
      <c r="G24" s="605"/>
      <c r="I24" s="770"/>
    </row>
    <row r="25" spans="2:19">
      <c r="E25" s="605"/>
      <c r="I25" s="770"/>
    </row>
    <row r="26" spans="2:19">
      <c r="E26" s="605"/>
      <c r="I26" s="770"/>
    </row>
    <row r="27" spans="2:19">
      <c r="G27" s="605"/>
      <c r="I27" s="695"/>
    </row>
    <row r="30" spans="2:19">
      <c r="J30" s="605"/>
    </row>
  </sheetData>
  <mergeCells count="13">
    <mergeCell ref="B8:B11"/>
    <mergeCell ref="B12:B15"/>
    <mergeCell ref="B16:B18"/>
    <mergeCell ref="N2:P2"/>
    <mergeCell ref="B3:P3"/>
    <mergeCell ref="N5:P5"/>
    <mergeCell ref="B6:B7"/>
    <mergeCell ref="C6:C7"/>
    <mergeCell ref="D6:D7"/>
    <mergeCell ref="E6:G6"/>
    <mergeCell ref="H6:J6"/>
    <mergeCell ref="K6:M6"/>
    <mergeCell ref="N6:P6"/>
  </mergeCells>
  <pageMargins left="0.7" right="0.7" top="0.75" bottom="0.75" header="0.3" footer="0.3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2"/>
  <sheetViews>
    <sheetView topLeftCell="A4" workbookViewId="0">
      <pane xSplit="3" ySplit="6" topLeftCell="K10" activePane="bottomRight" state="frozen"/>
      <selection activeCell="A4" sqref="A4"/>
      <selection pane="topRight" activeCell="D4" sqref="D4"/>
      <selection pane="bottomLeft" activeCell="A9" sqref="A9"/>
      <selection pane="bottomRight" activeCell="A4" sqref="A4"/>
    </sheetView>
  </sheetViews>
  <sheetFormatPr defaultColWidth="9.140625" defaultRowHeight="12.75"/>
  <cols>
    <col min="1" max="1" width="3.85546875" style="601" customWidth="1"/>
    <col min="2" max="2" width="7.85546875" style="601" customWidth="1"/>
    <col min="3" max="3" width="11.85546875" style="601" customWidth="1"/>
    <col min="4" max="4" width="10" style="601" customWidth="1"/>
    <col min="5" max="5" width="10.28515625" style="601" customWidth="1"/>
    <col min="6" max="6" width="8.28515625" style="601" customWidth="1"/>
    <col min="7" max="7" width="9" style="601" customWidth="1"/>
    <col min="8" max="8" width="8.5703125" style="601" customWidth="1"/>
    <col min="9" max="9" width="6.85546875" style="601" customWidth="1"/>
    <col min="10" max="10" width="8.28515625" style="601" customWidth="1"/>
    <col min="11" max="11" width="7.28515625" style="601" customWidth="1"/>
    <col min="12" max="12" width="7.42578125" style="601" customWidth="1"/>
    <col min="13" max="13" width="7.5703125" style="601" customWidth="1"/>
    <col min="14" max="14" width="8.7109375" style="601" customWidth="1"/>
    <col min="15" max="15" width="6.85546875" style="601" customWidth="1"/>
    <col min="16" max="16" width="8.42578125" style="601" bestFit="1" customWidth="1"/>
    <col min="17" max="17" width="8.7109375" style="601" customWidth="1"/>
    <col min="18" max="18" width="7" style="601" customWidth="1"/>
    <col min="19" max="19" width="7.7109375" style="601" customWidth="1"/>
    <col min="20" max="20" width="7.28515625" style="601" customWidth="1"/>
    <col min="21" max="21" width="7.140625" style="601" customWidth="1"/>
    <col min="22" max="22" width="6.85546875" style="601" customWidth="1"/>
    <col min="23" max="23" width="8.7109375" style="601" customWidth="1"/>
    <col min="24" max="24" width="7.7109375" style="601" customWidth="1"/>
    <col min="25" max="25" width="8.140625" style="601" customWidth="1"/>
    <col min="26" max="26" width="8.42578125" style="601" customWidth="1"/>
    <col min="27" max="27" width="7.42578125" style="601" customWidth="1"/>
    <col min="28" max="28" width="9.28515625" style="601" customWidth="1"/>
    <col min="29" max="30" width="7.28515625" style="601" customWidth="1"/>
    <col min="31" max="31" width="7.5703125" style="601" customWidth="1"/>
    <col min="32" max="32" width="8" style="601" customWidth="1"/>
    <col min="33" max="34" width="7.28515625" style="601" customWidth="1"/>
    <col min="35" max="35" width="7.5703125" style="601" bestFit="1" customWidth="1"/>
    <col min="36" max="36" width="7.7109375" style="601" customWidth="1"/>
    <col min="37" max="37" width="8.42578125" style="601" customWidth="1"/>
    <col min="38" max="38" width="7.85546875" style="601" customWidth="1"/>
    <col min="39" max="39" width="7" style="601" customWidth="1"/>
    <col min="40" max="40" width="8.140625" style="601" customWidth="1"/>
    <col min="41" max="16384" width="9.140625" style="601"/>
  </cols>
  <sheetData>
    <row r="1" spans="1:41"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</row>
    <row r="2" spans="1:41" ht="13.5">
      <c r="A2" s="605"/>
      <c r="B2" s="696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2299"/>
      <c r="U2" s="2299"/>
      <c r="V2" s="2299"/>
      <c r="AM2" s="2309" t="s">
        <v>307</v>
      </c>
      <c r="AN2" s="2309"/>
    </row>
    <row r="3" spans="1:41" ht="14.25">
      <c r="B3" s="2197" t="s">
        <v>315</v>
      </c>
      <c r="C3" s="2197"/>
      <c r="D3" s="2197"/>
      <c r="E3" s="2197"/>
      <c r="F3" s="2197"/>
      <c r="G3" s="2197"/>
      <c r="H3" s="2197"/>
      <c r="I3" s="2197"/>
      <c r="J3" s="2197"/>
      <c r="K3" s="2197"/>
      <c r="L3" s="2197"/>
      <c r="M3" s="2197"/>
      <c r="N3" s="2197"/>
      <c r="O3" s="2197"/>
      <c r="P3" s="2197"/>
      <c r="Q3" s="2197"/>
      <c r="R3" s="2197"/>
      <c r="S3" s="2197"/>
      <c r="T3" s="2197"/>
      <c r="U3" s="2197"/>
      <c r="V3" s="2197"/>
      <c r="W3" s="2197"/>
      <c r="X3" s="2197"/>
      <c r="Y3" s="2197"/>
      <c r="Z3" s="2197"/>
      <c r="AA3" s="2197"/>
      <c r="AB3" s="2197"/>
      <c r="AC3" s="2197"/>
      <c r="AD3" s="2197"/>
      <c r="AE3" s="2197"/>
      <c r="AF3" s="2197"/>
      <c r="AG3" s="2197"/>
      <c r="AH3" s="2197"/>
      <c r="AI3" s="2197"/>
      <c r="AJ3" s="2197"/>
      <c r="AK3" s="2197"/>
      <c r="AL3" s="2197"/>
      <c r="AM3" s="2197"/>
      <c r="AN3" s="2197"/>
    </row>
    <row r="4" spans="1:41" ht="14.25">
      <c r="B4" s="972"/>
      <c r="C4" s="972"/>
      <c r="D4" s="972"/>
      <c r="E4" s="972"/>
      <c r="F4" s="972"/>
      <c r="G4" s="972"/>
      <c r="H4" s="972"/>
      <c r="I4" s="972"/>
      <c r="J4" s="972"/>
      <c r="K4" s="972"/>
      <c r="L4" s="972"/>
      <c r="M4" s="972"/>
      <c r="N4" s="972"/>
      <c r="O4" s="972"/>
      <c r="P4" s="972"/>
      <c r="Q4" s="972"/>
      <c r="R4" s="972"/>
      <c r="S4" s="972"/>
      <c r="T4" s="972"/>
      <c r="U4" s="972"/>
      <c r="V4" s="972"/>
      <c r="W4" s="972"/>
      <c r="X4" s="972"/>
      <c r="Y4" s="972"/>
      <c r="Z4" s="972"/>
      <c r="AA4" s="972"/>
      <c r="AB4" s="972"/>
      <c r="AC4" s="972"/>
      <c r="AD4" s="972"/>
      <c r="AE4" s="972"/>
      <c r="AF4" s="972"/>
      <c r="AG4" s="972"/>
      <c r="AH4" s="972"/>
      <c r="AI4" s="972"/>
      <c r="AJ4" s="972"/>
      <c r="AK4" s="972"/>
      <c r="AL4" s="2299" t="s">
        <v>307</v>
      </c>
      <c r="AM4" s="2299"/>
      <c r="AN4" s="2299"/>
    </row>
    <row r="5" spans="1:41" ht="14.25">
      <c r="B5" s="328"/>
      <c r="C5" s="771"/>
      <c r="D5" s="328"/>
      <c r="E5" s="771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AL5" s="2310"/>
      <c r="AM5" s="2310"/>
      <c r="AN5" s="2310"/>
    </row>
    <row r="6" spans="1:41" ht="13.5" thickBot="1"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  <c r="N6" s="697"/>
      <c r="O6" s="697"/>
      <c r="P6" s="697"/>
      <c r="Q6" s="697"/>
      <c r="R6" s="697"/>
      <c r="S6" s="697"/>
      <c r="T6" s="2311"/>
      <c r="U6" s="2311"/>
      <c r="V6" s="2311"/>
      <c r="AL6" s="2310" t="s">
        <v>0</v>
      </c>
      <c r="AM6" s="2310"/>
      <c r="AN6" s="2310"/>
    </row>
    <row r="7" spans="1:41" ht="13.5" thickBot="1">
      <c r="B7" s="2301" t="s">
        <v>5</v>
      </c>
      <c r="C7" s="2301" t="s">
        <v>20</v>
      </c>
      <c r="D7" s="2318" t="s">
        <v>4</v>
      </c>
      <c r="E7" s="2315" t="s">
        <v>4</v>
      </c>
      <c r="F7" s="2316"/>
      <c r="G7" s="2316"/>
      <c r="H7" s="2316"/>
      <c r="I7" s="2316"/>
      <c r="J7" s="2316"/>
      <c r="K7" s="2316"/>
      <c r="L7" s="2316"/>
      <c r="M7" s="2316"/>
      <c r="N7" s="2315" t="s">
        <v>18</v>
      </c>
      <c r="O7" s="2316"/>
      <c r="P7" s="2316"/>
      <c r="Q7" s="2316"/>
      <c r="R7" s="2316"/>
      <c r="S7" s="2316"/>
      <c r="T7" s="2316"/>
      <c r="U7" s="2316"/>
      <c r="V7" s="2316"/>
      <c r="W7" s="2315" t="s">
        <v>6</v>
      </c>
      <c r="X7" s="2316"/>
      <c r="Y7" s="2316"/>
      <c r="Z7" s="2316"/>
      <c r="AA7" s="2316"/>
      <c r="AB7" s="2316"/>
      <c r="AC7" s="2316"/>
      <c r="AD7" s="2316"/>
      <c r="AE7" s="2317"/>
      <c r="AF7" s="2315" t="s">
        <v>240</v>
      </c>
      <c r="AG7" s="2316"/>
      <c r="AH7" s="2316"/>
      <c r="AI7" s="2316"/>
      <c r="AJ7" s="2316"/>
      <c r="AK7" s="2316"/>
      <c r="AL7" s="2316"/>
      <c r="AM7" s="2316"/>
      <c r="AN7" s="2317"/>
    </row>
    <row r="8" spans="1:41" ht="13.5" thickBot="1">
      <c r="B8" s="2321"/>
      <c r="C8" s="2321"/>
      <c r="D8" s="2322"/>
      <c r="E8" s="2318" t="s">
        <v>1</v>
      </c>
      <c r="F8" s="2319"/>
      <c r="G8" s="2320"/>
      <c r="H8" s="2315" t="s">
        <v>2</v>
      </c>
      <c r="I8" s="2316"/>
      <c r="J8" s="2317"/>
      <c r="K8" s="2315" t="s">
        <v>3</v>
      </c>
      <c r="L8" s="2316"/>
      <c r="M8" s="2317"/>
      <c r="N8" s="2315" t="s">
        <v>1</v>
      </c>
      <c r="O8" s="2316"/>
      <c r="P8" s="2317"/>
      <c r="Q8" s="2315" t="s">
        <v>2</v>
      </c>
      <c r="R8" s="2316"/>
      <c r="S8" s="2317"/>
      <c r="T8" s="2315" t="s">
        <v>3</v>
      </c>
      <c r="U8" s="2316"/>
      <c r="V8" s="2317"/>
      <c r="W8" s="2315" t="s">
        <v>1</v>
      </c>
      <c r="X8" s="2316"/>
      <c r="Y8" s="2317"/>
      <c r="Z8" s="2315" t="s">
        <v>2</v>
      </c>
      <c r="AA8" s="2316"/>
      <c r="AB8" s="2317"/>
      <c r="AC8" s="2315" t="s">
        <v>3</v>
      </c>
      <c r="AD8" s="2316"/>
      <c r="AE8" s="2317"/>
      <c r="AF8" s="2315" t="s">
        <v>1</v>
      </c>
      <c r="AG8" s="2316"/>
      <c r="AH8" s="2317"/>
      <c r="AI8" s="2315" t="s">
        <v>2</v>
      </c>
      <c r="AJ8" s="2316"/>
      <c r="AK8" s="2317"/>
      <c r="AL8" s="2315" t="s">
        <v>3</v>
      </c>
      <c r="AM8" s="2316"/>
      <c r="AN8" s="2317"/>
    </row>
    <row r="9" spans="1:41" ht="13.5" thickBot="1">
      <c r="B9" s="2302"/>
      <c r="C9" s="2321"/>
      <c r="D9" s="2322"/>
      <c r="E9" s="772" t="s">
        <v>258</v>
      </c>
      <c r="F9" s="773" t="s">
        <v>259</v>
      </c>
      <c r="G9" s="774" t="s">
        <v>260</v>
      </c>
      <c r="H9" s="772" t="s">
        <v>258</v>
      </c>
      <c r="I9" s="773" t="s">
        <v>259</v>
      </c>
      <c r="J9" s="775" t="s">
        <v>260</v>
      </c>
      <c r="K9" s="776" t="s">
        <v>258</v>
      </c>
      <c r="L9" s="777" t="s">
        <v>259</v>
      </c>
      <c r="M9" s="778" t="s">
        <v>260</v>
      </c>
      <c r="N9" s="776" t="s">
        <v>258</v>
      </c>
      <c r="O9" s="777" t="s">
        <v>259</v>
      </c>
      <c r="P9" s="778" t="s">
        <v>260</v>
      </c>
      <c r="Q9" s="776" t="s">
        <v>258</v>
      </c>
      <c r="R9" s="777" t="s">
        <v>259</v>
      </c>
      <c r="S9" s="778" t="s">
        <v>260</v>
      </c>
      <c r="T9" s="776" t="s">
        <v>258</v>
      </c>
      <c r="U9" s="777" t="s">
        <v>259</v>
      </c>
      <c r="V9" s="778" t="s">
        <v>260</v>
      </c>
      <c r="W9" s="776" t="s">
        <v>258</v>
      </c>
      <c r="X9" s="777" t="s">
        <v>259</v>
      </c>
      <c r="Y9" s="778" t="s">
        <v>260</v>
      </c>
      <c r="Z9" s="776" t="s">
        <v>258</v>
      </c>
      <c r="AA9" s="777" t="s">
        <v>259</v>
      </c>
      <c r="AB9" s="778" t="s">
        <v>260</v>
      </c>
      <c r="AC9" s="776" t="s">
        <v>258</v>
      </c>
      <c r="AD9" s="777" t="s">
        <v>259</v>
      </c>
      <c r="AE9" s="778" t="s">
        <v>260</v>
      </c>
      <c r="AF9" s="776" t="s">
        <v>258</v>
      </c>
      <c r="AG9" s="777" t="s">
        <v>259</v>
      </c>
      <c r="AH9" s="778" t="s">
        <v>260</v>
      </c>
      <c r="AI9" s="776" t="s">
        <v>258</v>
      </c>
      <c r="AJ9" s="777" t="s">
        <v>259</v>
      </c>
      <c r="AK9" s="778" t="s">
        <v>260</v>
      </c>
      <c r="AL9" s="772" t="s">
        <v>258</v>
      </c>
      <c r="AM9" s="773" t="s">
        <v>259</v>
      </c>
      <c r="AN9" s="774" t="s">
        <v>260</v>
      </c>
    </row>
    <row r="10" spans="1:41" ht="25.5">
      <c r="B10" s="2312" t="s">
        <v>327</v>
      </c>
      <c r="C10" s="730" t="s">
        <v>309</v>
      </c>
      <c r="D10" s="779">
        <v>159704.948</v>
      </c>
      <c r="E10" s="732">
        <v>79119.038</v>
      </c>
      <c r="F10" s="737">
        <v>115.63800000000001</v>
      </c>
      <c r="G10" s="711">
        <v>47815.756999999998</v>
      </c>
      <c r="H10" s="780">
        <v>16736.928</v>
      </c>
      <c r="I10" s="706">
        <v>0</v>
      </c>
      <c r="J10" s="781">
        <v>10599.331</v>
      </c>
      <c r="K10" s="780">
        <v>3367.5920000000001</v>
      </c>
      <c r="L10" s="737">
        <v>0</v>
      </c>
      <c r="M10" s="738">
        <v>1950.664</v>
      </c>
      <c r="N10" s="710">
        <v>38622.614000000001</v>
      </c>
      <c r="O10" s="737">
        <v>115.63800000000001</v>
      </c>
      <c r="P10" s="711">
        <v>15018.511</v>
      </c>
      <c r="Q10" s="780">
        <v>9192.8709999999992</v>
      </c>
      <c r="R10" s="737">
        <v>0</v>
      </c>
      <c r="S10" s="782">
        <v>3538.297</v>
      </c>
      <c r="T10" s="780">
        <v>1705.7570000000001</v>
      </c>
      <c r="U10" s="737">
        <v>0</v>
      </c>
      <c r="V10" s="782">
        <v>371.43599999999998</v>
      </c>
      <c r="W10" s="710">
        <v>37557.502</v>
      </c>
      <c r="X10" s="737">
        <v>0</v>
      </c>
      <c r="Y10" s="711">
        <v>29507.125</v>
      </c>
      <c r="Z10" s="780">
        <v>7088.6189999999997</v>
      </c>
      <c r="AA10" s="737">
        <v>0</v>
      </c>
      <c r="AB10" s="782">
        <v>6011.3670000000002</v>
      </c>
      <c r="AC10" s="780">
        <v>1559.2650000000001</v>
      </c>
      <c r="AD10" s="737">
        <v>0</v>
      </c>
      <c r="AE10" s="782">
        <v>1173.702</v>
      </c>
      <c r="AF10" s="710">
        <v>2938.922</v>
      </c>
      <c r="AG10" s="737">
        <v>0</v>
      </c>
      <c r="AH10" s="734">
        <v>3290.1210000000001</v>
      </c>
      <c r="AI10" s="780">
        <v>455.43799999999999</v>
      </c>
      <c r="AJ10" s="737">
        <v>0</v>
      </c>
      <c r="AK10" s="782">
        <v>1049.6669999999999</v>
      </c>
      <c r="AL10" s="780">
        <v>102.57</v>
      </c>
      <c r="AM10" s="737">
        <v>0</v>
      </c>
      <c r="AN10" s="782">
        <v>405.52600000000001</v>
      </c>
    </row>
    <row r="11" spans="1:41" ht="38.25">
      <c r="B11" s="2313"/>
      <c r="C11" s="712" t="s">
        <v>310</v>
      </c>
      <c r="D11" s="713">
        <v>88063.308000000005</v>
      </c>
      <c r="E11" s="736">
        <v>30644.848000000002</v>
      </c>
      <c r="F11" s="737">
        <v>365.08699999999999</v>
      </c>
      <c r="G11" s="782">
        <v>42285.95</v>
      </c>
      <c r="H11" s="738">
        <v>5602.598</v>
      </c>
      <c r="I11" s="715">
        <v>18.670000000000002</v>
      </c>
      <c r="J11" s="716">
        <v>6153.9870000000001</v>
      </c>
      <c r="K11" s="780">
        <v>2162.9140000000002</v>
      </c>
      <c r="L11" s="737">
        <v>38.298999999999999</v>
      </c>
      <c r="M11" s="738">
        <v>790.95500000000004</v>
      </c>
      <c r="N11" s="736">
        <v>5587.1469999999999</v>
      </c>
      <c r="O11" s="737">
        <v>365.08699999999999</v>
      </c>
      <c r="P11" s="782">
        <v>3099.66</v>
      </c>
      <c r="Q11" s="780">
        <v>2166.652</v>
      </c>
      <c r="R11" s="737">
        <v>17.157</v>
      </c>
      <c r="S11" s="782">
        <v>754.15300000000002</v>
      </c>
      <c r="T11" s="780">
        <v>1402.915</v>
      </c>
      <c r="U11" s="737">
        <v>0</v>
      </c>
      <c r="V11" s="782">
        <v>98.977000000000004</v>
      </c>
      <c r="W11" s="736">
        <v>24253.565999999999</v>
      </c>
      <c r="X11" s="737">
        <v>0</v>
      </c>
      <c r="Y11" s="782">
        <v>38677.118000000002</v>
      </c>
      <c r="Z11" s="780">
        <v>3362.681</v>
      </c>
      <c r="AA11" s="737">
        <v>1.5129999999999999</v>
      </c>
      <c r="AB11" s="782">
        <v>5255.1109999999999</v>
      </c>
      <c r="AC11" s="780">
        <v>689.54700000000003</v>
      </c>
      <c r="AD11" s="737">
        <v>0</v>
      </c>
      <c r="AE11" s="782">
        <v>667.36099999999999</v>
      </c>
      <c r="AF11" s="736">
        <v>804.13499999999999</v>
      </c>
      <c r="AG11" s="737">
        <v>0</v>
      </c>
      <c r="AH11" s="782">
        <v>509.17200000000003</v>
      </c>
      <c r="AI11" s="780">
        <v>73.265000000000001</v>
      </c>
      <c r="AJ11" s="737">
        <v>0</v>
      </c>
      <c r="AK11" s="782">
        <v>144.72300000000001</v>
      </c>
      <c r="AL11" s="780">
        <v>70.451999999999998</v>
      </c>
      <c r="AM11" s="737">
        <v>38.298999999999999</v>
      </c>
      <c r="AN11" s="782">
        <v>24.617000000000001</v>
      </c>
    </row>
    <row r="12" spans="1:41" ht="39" thickBot="1">
      <c r="B12" s="2313"/>
      <c r="C12" s="756" t="s">
        <v>311</v>
      </c>
      <c r="D12" s="783">
        <v>91512.884000000005</v>
      </c>
      <c r="E12" s="784">
        <v>41497.303</v>
      </c>
      <c r="F12" s="785">
        <v>772.23</v>
      </c>
      <c r="G12" s="786">
        <v>25350.77</v>
      </c>
      <c r="H12" s="787">
        <v>12083.276</v>
      </c>
      <c r="I12" s="788">
        <v>43.98</v>
      </c>
      <c r="J12" s="789">
        <v>8224.4580000000005</v>
      </c>
      <c r="K12" s="787">
        <v>1948.569</v>
      </c>
      <c r="L12" s="785">
        <v>33.767000000000003</v>
      </c>
      <c r="M12" s="790">
        <v>1558.5309999999999</v>
      </c>
      <c r="N12" s="784">
        <v>6086.3360000000002</v>
      </c>
      <c r="O12" s="785">
        <v>760.24400000000003</v>
      </c>
      <c r="P12" s="786">
        <v>1183.066</v>
      </c>
      <c r="Q12" s="787">
        <v>1711.2750000000001</v>
      </c>
      <c r="R12" s="785">
        <v>42.74</v>
      </c>
      <c r="S12" s="786">
        <v>555.19500000000005</v>
      </c>
      <c r="T12" s="787">
        <v>23.318000000000001</v>
      </c>
      <c r="U12" s="785">
        <v>30.847999999999999</v>
      </c>
      <c r="V12" s="786">
        <v>10.455</v>
      </c>
      <c r="W12" s="784">
        <v>34143.279000000002</v>
      </c>
      <c r="X12" s="785">
        <v>0</v>
      </c>
      <c r="Y12" s="786">
        <v>23680.223000000002</v>
      </c>
      <c r="Z12" s="787">
        <v>10250.922</v>
      </c>
      <c r="AA12" s="785">
        <v>1.24</v>
      </c>
      <c r="AB12" s="786">
        <v>7471.5150000000003</v>
      </c>
      <c r="AC12" s="787">
        <v>1904.4670000000001</v>
      </c>
      <c r="AD12" s="785">
        <v>0</v>
      </c>
      <c r="AE12" s="786">
        <v>1502.277</v>
      </c>
      <c r="AF12" s="784">
        <v>1267.6880000000001</v>
      </c>
      <c r="AG12" s="785">
        <v>11.986000000000001</v>
      </c>
      <c r="AH12" s="786">
        <v>487.48099999999999</v>
      </c>
      <c r="AI12" s="787">
        <v>121.07899999999999</v>
      </c>
      <c r="AJ12" s="785">
        <v>0</v>
      </c>
      <c r="AK12" s="786">
        <v>197.74799999999999</v>
      </c>
      <c r="AL12" s="787">
        <v>20.783999999999999</v>
      </c>
      <c r="AM12" s="785">
        <v>2.919</v>
      </c>
      <c r="AN12" s="786">
        <v>45.798999999999999</v>
      </c>
    </row>
    <row r="13" spans="1:41" ht="26.25" thickBot="1">
      <c r="B13" s="2314"/>
      <c r="C13" s="723" t="s">
        <v>312</v>
      </c>
      <c r="D13" s="791">
        <v>339281.14</v>
      </c>
      <c r="E13" s="792">
        <v>151261.18900000001</v>
      </c>
      <c r="F13" s="793">
        <v>1252.9549999999999</v>
      </c>
      <c r="G13" s="794">
        <v>115452.477</v>
      </c>
      <c r="H13" s="792">
        <v>34422.802000000003</v>
      </c>
      <c r="I13" s="795">
        <v>62.65</v>
      </c>
      <c r="J13" s="794">
        <v>24977.776000000002</v>
      </c>
      <c r="K13" s="795">
        <v>7479.0749999999998</v>
      </c>
      <c r="L13" s="795">
        <v>72.066000000000003</v>
      </c>
      <c r="M13" s="796">
        <v>4300.1499999999996</v>
      </c>
      <c r="N13" s="741">
        <v>50296.097000000002</v>
      </c>
      <c r="O13" s="741">
        <v>1240.9690000000001</v>
      </c>
      <c r="P13" s="797">
        <v>19301.237000000001</v>
      </c>
      <c r="Q13" s="741">
        <v>13070.798000000001</v>
      </c>
      <c r="R13" s="741">
        <v>59.896999999999998</v>
      </c>
      <c r="S13" s="797">
        <v>4847.6450000000004</v>
      </c>
      <c r="T13" s="741">
        <v>3131.99</v>
      </c>
      <c r="U13" s="741">
        <v>30.847999999999999</v>
      </c>
      <c r="V13" s="797">
        <v>480.86799999999999</v>
      </c>
      <c r="W13" s="798">
        <v>95954.346999999994</v>
      </c>
      <c r="X13" s="741">
        <v>0</v>
      </c>
      <c r="Y13" s="797">
        <v>91864.466</v>
      </c>
      <c r="Z13" s="741">
        <v>20702.222000000002</v>
      </c>
      <c r="AA13" s="741">
        <v>2.7530000000000001</v>
      </c>
      <c r="AB13" s="797">
        <v>18737.992999999999</v>
      </c>
      <c r="AC13" s="741">
        <v>4153.2790000000005</v>
      </c>
      <c r="AD13" s="741">
        <v>0</v>
      </c>
      <c r="AE13" s="797">
        <v>3343.34</v>
      </c>
      <c r="AF13" s="798">
        <v>5010.7449999999999</v>
      </c>
      <c r="AG13" s="741">
        <v>11.986000000000001</v>
      </c>
      <c r="AH13" s="796">
        <v>4286.7740000000003</v>
      </c>
      <c r="AI13" s="741">
        <v>649.78200000000004</v>
      </c>
      <c r="AJ13" s="741">
        <v>0</v>
      </c>
      <c r="AK13" s="797">
        <v>1392.1379999999999</v>
      </c>
      <c r="AL13" s="741">
        <v>193.80600000000001</v>
      </c>
      <c r="AM13" s="741">
        <v>41.218000000000004</v>
      </c>
      <c r="AN13" s="797">
        <v>475.94200000000001</v>
      </c>
    </row>
    <row r="14" spans="1:41" ht="25.5">
      <c r="B14" s="2312" t="s">
        <v>335</v>
      </c>
      <c r="C14" s="730" t="s">
        <v>309</v>
      </c>
      <c r="D14" s="799">
        <v>185674.52100000001</v>
      </c>
      <c r="E14" s="800">
        <v>91787.841</v>
      </c>
      <c r="F14" s="801">
        <v>13.584</v>
      </c>
      <c r="G14" s="800">
        <v>56521.786999999997</v>
      </c>
      <c r="H14" s="802">
        <v>18708.651999999998</v>
      </c>
      <c r="I14" s="801">
        <v>0</v>
      </c>
      <c r="J14" s="800">
        <v>12119.228999999999</v>
      </c>
      <c r="K14" s="802">
        <v>4276.5569999999998</v>
      </c>
      <c r="L14" s="801">
        <v>0</v>
      </c>
      <c r="M14" s="803">
        <v>2246.8710000000001</v>
      </c>
      <c r="N14" s="804">
        <v>42440.733999999997</v>
      </c>
      <c r="O14" s="805">
        <v>13.584</v>
      </c>
      <c r="P14" s="806">
        <v>17506.326000000001</v>
      </c>
      <c r="Q14" s="807">
        <v>9760.5409999999993</v>
      </c>
      <c r="R14" s="805">
        <v>0</v>
      </c>
      <c r="S14" s="806">
        <v>4004.7649999999999</v>
      </c>
      <c r="T14" s="808">
        <v>2250.5369999999998</v>
      </c>
      <c r="U14" s="805">
        <v>0</v>
      </c>
      <c r="V14" s="806">
        <v>328.697</v>
      </c>
      <c r="W14" s="808">
        <v>46181.688999999998</v>
      </c>
      <c r="X14" s="805">
        <v>0</v>
      </c>
      <c r="Y14" s="806">
        <v>36229.341999999997</v>
      </c>
      <c r="Z14" s="808">
        <v>8410.4179999999997</v>
      </c>
      <c r="AA14" s="805">
        <v>0</v>
      </c>
      <c r="AB14" s="806">
        <v>6428.9120000000003</v>
      </c>
      <c r="AC14" s="808">
        <v>1910.153</v>
      </c>
      <c r="AD14" s="805">
        <v>0</v>
      </c>
      <c r="AE14" s="806">
        <v>1441.3920000000001</v>
      </c>
      <c r="AF14" s="808">
        <v>3165.4180000000001</v>
      </c>
      <c r="AG14" s="805">
        <v>0</v>
      </c>
      <c r="AH14" s="806">
        <v>2786.1190000000001</v>
      </c>
      <c r="AI14" s="808">
        <v>537.69299999999998</v>
      </c>
      <c r="AJ14" s="805">
        <v>0</v>
      </c>
      <c r="AK14" s="806">
        <v>1685.5519999999999</v>
      </c>
      <c r="AL14" s="808">
        <v>115.867</v>
      </c>
      <c r="AM14" s="805">
        <v>0</v>
      </c>
      <c r="AN14" s="806">
        <v>476.78199999999998</v>
      </c>
      <c r="AO14" s="809"/>
    </row>
    <row r="15" spans="1:41" ht="38.25">
      <c r="B15" s="2313"/>
      <c r="C15" s="712" t="s">
        <v>310</v>
      </c>
      <c r="D15" s="810">
        <v>85518.41</v>
      </c>
      <c r="E15" s="811">
        <v>29521.121999999999</v>
      </c>
      <c r="F15" s="718">
        <v>325.38799999999998</v>
      </c>
      <c r="G15" s="811">
        <v>40196.053</v>
      </c>
      <c r="H15" s="812">
        <v>7453.3789999999999</v>
      </c>
      <c r="I15" s="718">
        <v>47.197000000000003</v>
      </c>
      <c r="J15" s="811">
        <v>5804.4189999999999</v>
      </c>
      <c r="K15" s="812">
        <v>1455.461</v>
      </c>
      <c r="L15" s="718">
        <v>116.485</v>
      </c>
      <c r="M15" s="813">
        <v>598.90599999999995</v>
      </c>
      <c r="N15" s="811">
        <v>5139.3900000000003</v>
      </c>
      <c r="O15" s="718">
        <v>324.404</v>
      </c>
      <c r="P15" s="814">
        <v>2393.0160000000001</v>
      </c>
      <c r="Q15" s="815">
        <v>4071.902</v>
      </c>
      <c r="R15" s="718">
        <v>47.122999999999998</v>
      </c>
      <c r="S15" s="814">
        <v>941.54899999999998</v>
      </c>
      <c r="T15" s="812">
        <v>794.86099999999999</v>
      </c>
      <c r="U15" s="718">
        <v>72</v>
      </c>
      <c r="V15" s="814">
        <v>47.045000000000002</v>
      </c>
      <c r="W15" s="812">
        <v>23358.866000000002</v>
      </c>
      <c r="X15" s="718">
        <v>0</v>
      </c>
      <c r="Y15" s="814">
        <v>37366.03</v>
      </c>
      <c r="Z15" s="812">
        <v>3265.3249999999998</v>
      </c>
      <c r="AA15" s="718">
        <v>7.3999999999999996E-2</v>
      </c>
      <c r="AB15" s="814">
        <v>4754.5060000000003</v>
      </c>
      <c r="AC15" s="812">
        <v>618.02800000000002</v>
      </c>
      <c r="AD15" s="718">
        <v>0</v>
      </c>
      <c r="AE15" s="814">
        <v>538.33100000000002</v>
      </c>
      <c r="AF15" s="812">
        <v>1022.866</v>
      </c>
      <c r="AG15" s="718">
        <v>0.98399999999999999</v>
      </c>
      <c r="AH15" s="814">
        <v>437.00700000000001</v>
      </c>
      <c r="AI15" s="812">
        <v>116.152</v>
      </c>
      <c r="AJ15" s="718">
        <v>0</v>
      </c>
      <c r="AK15" s="814">
        <v>108.364</v>
      </c>
      <c r="AL15" s="812">
        <v>42.572000000000003</v>
      </c>
      <c r="AM15" s="718">
        <v>44.484999999999999</v>
      </c>
      <c r="AN15" s="814">
        <v>13.53</v>
      </c>
    </row>
    <row r="16" spans="1:41" ht="39" thickBot="1">
      <c r="B16" s="2313"/>
      <c r="C16" s="756" t="s">
        <v>311</v>
      </c>
      <c r="D16" s="816">
        <v>100139.9</v>
      </c>
      <c r="E16" s="800">
        <v>44395.963000000003</v>
      </c>
      <c r="F16" s="801">
        <v>179.434</v>
      </c>
      <c r="G16" s="800">
        <v>28356.723999999998</v>
      </c>
      <c r="H16" s="802">
        <v>14103.406999999999</v>
      </c>
      <c r="I16" s="801">
        <v>43.790999999999997</v>
      </c>
      <c r="J16" s="800">
        <v>9507.0529999999999</v>
      </c>
      <c r="K16" s="802">
        <v>1828.21</v>
      </c>
      <c r="L16" s="801">
        <v>30.847999999999999</v>
      </c>
      <c r="M16" s="803">
        <v>1694.47</v>
      </c>
      <c r="N16" s="817">
        <v>6412.71</v>
      </c>
      <c r="O16" s="818">
        <v>167.447</v>
      </c>
      <c r="P16" s="819">
        <v>1803.6020000000001</v>
      </c>
      <c r="Q16" s="820">
        <v>1792.28</v>
      </c>
      <c r="R16" s="818">
        <v>42.744</v>
      </c>
      <c r="S16" s="821">
        <v>543.11400000000003</v>
      </c>
      <c r="T16" s="822">
        <v>8.5329999999999995</v>
      </c>
      <c r="U16" s="818">
        <v>30.847999999999999</v>
      </c>
      <c r="V16" s="819">
        <v>10.456</v>
      </c>
      <c r="W16" s="822">
        <v>36853.601000000002</v>
      </c>
      <c r="X16" s="818">
        <v>0</v>
      </c>
      <c r="Y16" s="819">
        <v>25684.307000000001</v>
      </c>
      <c r="Z16" s="822">
        <v>11889.093999999999</v>
      </c>
      <c r="AA16" s="818">
        <v>1.0469999999999999</v>
      </c>
      <c r="AB16" s="819">
        <v>8718.7090000000007</v>
      </c>
      <c r="AC16" s="822">
        <v>1761.5730000000001</v>
      </c>
      <c r="AD16" s="818">
        <v>0</v>
      </c>
      <c r="AE16" s="819">
        <v>1624.537</v>
      </c>
      <c r="AF16" s="822">
        <v>1129.652</v>
      </c>
      <c r="AG16" s="818">
        <v>11.987</v>
      </c>
      <c r="AH16" s="819">
        <v>868.81500000000005</v>
      </c>
      <c r="AI16" s="822">
        <v>422.03300000000002</v>
      </c>
      <c r="AJ16" s="818">
        <v>0</v>
      </c>
      <c r="AK16" s="819">
        <v>245.23</v>
      </c>
      <c r="AL16" s="822">
        <v>58.103999999999999</v>
      </c>
      <c r="AM16" s="818">
        <v>0</v>
      </c>
      <c r="AN16" s="819">
        <v>59.476999999999997</v>
      </c>
    </row>
    <row r="17" spans="2:40" ht="26.25" thickBot="1">
      <c r="B17" s="2314"/>
      <c r="C17" s="723" t="s">
        <v>312</v>
      </c>
      <c r="D17" s="823">
        <v>371332.83100000001</v>
      </c>
      <c r="E17" s="824">
        <v>165704.92600000001</v>
      </c>
      <c r="F17" s="825">
        <v>518.40599999999995</v>
      </c>
      <c r="G17" s="824">
        <v>125074.564</v>
      </c>
      <c r="H17" s="826">
        <v>40265.438000000002</v>
      </c>
      <c r="I17" s="825">
        <v>90.988</v>
      </c>
      <c r="J17" s="824">
        <v>27430.701000000001</v>
      </c>
      <c r="K17" s="826">
        <v>7560.2280000000001</v>
      </c>
      <c r="L17" s="825">
        <v>147.333</v>
      </c>
      <c r="M17" s="827">
        <v>4540.2470000000003</v>
      </c>
      <c r="N17" s="828">
        <v>53992.834000000003</v>
      </c>
      <c r="O17" s="829">
        <v>505.435</v>
      </c>
      <c r="P17" s="830">
        <v>21702.944</v>
      </c>
      <c r="Q17" s="831">
        <v>15624.723</v>
      </c>
      <c r="R17" s="832">
        <v>89.867000000000004</v>
      </c>
      <c r="S17" s="833">
        <v>5489.4279999999999</v>
      </c>
      <c r="T17" s="834">
        <v>3053.931</v>
      </c>
      <c r="U17" s="828">
        <v>102.848</v>
      </c>
      <c r="V17" s="830">
        <v>386.19799999999998</v>
      </c>
      <c r="W17" s="834">
        <v>106394.156</v>
      </c>
      <c r="X17" s="832">
        <v>0</v>
      </c>
      <c r="Y17" s="833">
        <v>99279.679000000004</v>
      </c>
      <c r="Z17" s="834">
        <v>23564.837</v>
      </c>
      <c r="AA17" s="828">
        <v>1.121</v>
      </c>
      <c r="AB17" s="830">
        <v>19902.127</v>
      </c>
      <c r="AC17" s="831">
        <v>4289.7539999999999</v>
      </c>
      <c r="AD17" s="829">
        <v>0</v>
      </c>
      <c r="AE17" s="830">
        <v>3604.26</v>
      </c>
      <c r="AF17" s="834">
        <v>5317.9359999999997</v>
      </c>
      <c r="AG17" s="828">
        <v>12.971</v>
      </c>
      <c r="AH17" s="830">
        <v>4091.9409999999998</v>
      </c>
      <c r="AI17" s="831">
        <v>1075.8779999999999</v>
      </c>
      <c r="AJ17" s="829">
        <v>0</v>
      </c>
      <c r="AK17" s="830">
        <v>2039.146</v>
      </c>
      <c r="AL17" s="834">
        <v>216.54300000000001</v>
      </c>
      <c r="AM17" s="832">
        <v>44.484999999999999</v>
      </c>
      <c r="AN17" s="830">
        <v>549.78899999999999</v>
      </c>
    </row>
    <row r="18" spans="2:40">
      <c r="B18" s="686"/>
      <c r="C18" s="605"/>
      <c r="D18" s="686"/>
      <c r="E18" s="682"/>
      <c r="F18" s="686"/>
      <c r="G18" s="835"/>
      <c r="H18" s="835"/>
      <c r="I18" s="835"/>
      <c r="J18" s="835"/>
      <c r="K18" s="835"/>
      <c r="L18" s="835"/>
      <c r="M18" s="835"/>
      <c r="N18" s="682"/>
      <c r="O18" s="686"/>
      <c r="P18" s="687"/>
      <c r="Q18" s="682"/>
      <c r="R18" s="686"/>
      <c r="S18" s="687"/>
      <c r="T18" s="686"/>
      <c r="U18" s="686"/>
      <c r="V18" s="686"/>
    </row>
    <row r="19" spans="2:40">
      <c r="B19" s="450" t="s">
        <v>261</v>
      </c>
      <c r="D19" s="686"/>
      <c r="E19" s="765"/>
      <c r="F19" s="686"/>
      <c r="G19" s="835"/>
      <c r="H19" s="835"/>
      <c r="I19" s="835"/>
      <c r="J19" s="835"/>
      <c r="K19" s="835"/>
      <c r="L19" s="835"/>
      <c r="M19" s="835"/>
      <c r="N19" s="687"/>
      <c r="O19" s="687"/>
      <c r="P19" s="835"/>
      <c r="Q19" s="765"/>
      <c r="R19" s="764"/>
      <c r="S19" s="768"/>
      <c r="T19" s="682"/>
      <c r="U19" s="686"/>
      <c r="V19" s="686"/>
      <c r="AH19" s="605"/>
    </row>
    <row r="20" spans="2:40">
      <c r="B20" s="419" t="s">
        <v>262</v>
      </c>
      <c r="D20" s="836"/>
      <c r="E20" s="837"/>
      <c r="F20" s="836"/>
      <c r="G20" s="838"/>
      <c r="H20" s="838"/>
      <c r="I20" s="838"/>
      <c r="J20" s="838"/>
      <c r="K20" s="838"/>
      <c r="L20" s="838"/>
      <c r="M20" s="838"/>
      <c r="N20" s="764"/>
      <c r="O20" s="764"/>
      <c r="P20" s="687"/>
      <c r="Q20" s="764"/>
      <c r="R20" s="695"/>
      <c r="S20" s="765"/>
      <c r="T20" s="682"/>
    </row>
    <row r="21" spans="2:40">
      <c r="B21" s="419" t="s">
        <v>263</v>
      </c>
      <c r="D21" s="836"/>
      <c r="E21" s="837"/>
      <c r="F21" s="836"/>
      <c r="G21" s="838"/>
      <c r="H21" s="838"/>
      <c r="I21" s="838"/>
      <c r="J21" s="838"/>
      <c r="K21" s="838"/>
      <c r="L21" s="838"/>
      <c r="M21" s="838"/>
      <c r="N21" s="764"/>
      <c r="O21" s="764"/>
      <c r="P21" s="686"/>
      <c r="Q21" s="764"/>
      <c r="R21" s="770"/>
      <c r="S21" s="695"/>
    </row>
    <row r="22" spans="2:40">
      <c r="B22" s="419" t="s">
        <v>264</v>
      </c>
      <c r="D22" s="836"/>
      <c r="E22" s="837"/>
      <c r="F22" s="836"/>
      <c r="G22" s="838"/>
      <c r="H22" s="838"/>
      <c r="I22" s="838"/>
      <c r="J22" s="838"/>
      <c r="K22" s="838"/>
      <c r="L22" s="838"/>
      <c r="M22" s="838"/>
      <c r="N22" s="839"/>
      <c r="O22" s="839"/>
      <c r="P22" s="839"/>
      <c r="Q22" s="764"/>
      <c r="R22" s="764"/>
      <c r="S22" s="764"/>
      <c r="T22" s="686"/>
      <c r="U22" s="686"/>
      <c r="V22" s="686"/>
    </row>
    <row r="23" spans="2:40">
      <c r="D23" s="686"/>
      <c r="E23" s="686"/>
      <c r="F23" s="686"/>
      <c r="G23" s="686"/>
      <c r="H23" s="764"/>
      <c r="I23" s="764"/>
      <c r="J23" s="764"/>
      <c r="K23" s="764"/>
      <c r="L23" s="764"/>
      <c r="M23" s="768"/>
      <c r="N23" s="839"/>
      <c r="O23" s="839"/>
      <c r="P23" s="839"/>
      <c r="Q23" s="764"/>
      <c r="R23" s="764"/>
      <c r="S23" s="764"/>
      <c r="T23" s="686"/>
      <c r="U23" s="686"/>
      <c r="V23" s="686"/>
    </row>
    <row r="24" spans="2:40">
      <c r="D24" s="686"/>
      <c r="E24" s="686"/>
      <c r="F24" s="686"/>
      <c r="G24" s="686"/>
      <c r="H24" s="687"/>
      <c r="I24" s="686"/>
      <c r="J24" s="686"/>
      <c r="K24" s="686"/>
      <c r="L24" s="686"/>
      <c r="M24" s="686"/>
      <c r="N24" s="839"/>
      <c r="O24" s="839"/>
      <c r="P24" s="839"/>
      <c r="Q24" s="764"/>
      <c r="R24" s="764"/>
      <c r="S24" s="764"/>
      <c r="T24" s="686"/>
      <c r="U24" s="686"/>
      <c r="V24" s="686"/>
    </row>
    <row r="25" spans="2:40">
      <c r="D25" s="686"/>
      <c r="E25" s="686"/>
      <c r="F25" s="686"/>
      <c r="G25" s="686"/>
      <c r="H25" s="686"/>
      <c r="I25" s="686"/>
      <c r="J25" s="686"/>
      <c r="K25" s="686"/>
      <c r="L25" s="686"/>
      <c r="M25" s="686"/>
      <c r="N25" s="839"/>
      <c r="O25" s="839"/>
      <c r="P25" s="839"/>
      <c r="Q25" s="764"/>
      <c r="R25" s="764"/>
      <c r="S25" s="764"/>
      <c r="T25" s="686"/>
      <c r="U25" s="686"/>
      <c r="V25" s="686"/>
    </row>
    <row r="26" spans="2:40">
      <c r="D26" s="687"/>
      <c r="E26" s="686"/>
      <c r="F26" s="686"/>
      <c r="G26" s="686"/>
      <c r="H26" s="686"/>
      <c r="I26" s="686"/>
      <c r="J26" s="686"/>
      <c r="K26" s="686"/>
      <c r="L26" s="686"/>
      <c r="M26" s="686"/>
      <c r="N26" s="839"/>
      <c r="O26" s="839"/>
      <c r="P26" s="839"/>
      <c r="Q26" s="764"/>
      <c r="R26" s="764"/>
      <c r="S26" s="764"/>
      <c r="T26" s="686"/>
      <c r="U26" s="686"/>
      <c r="V26" s="686"/>
      <c r="AH26" s="605"/>
    </row>
    <row r="27" spans="2:40">
      <c r="D27" s="686"/>
      <c r="E27" s="686"/>
      <c r="F27" s="686"/>
      <c r="G27" s="686"/>
      <c r="H27" s="686"/>
      <c r="I27" s="686"/>
      <c r="J27" s="686"/>
      <c r="K27" s="686"/>
      <c r="L27" s="686"/>
      <c r="M27" s="686"/>
      <c r="N27" s="839"/>
      <c r="O27" s="839"/>
      <c r="P27" s="839"/>
      <c r="Q27" s="686"/>
    </row>
    <row r="28" spans="2:40">
      <c r="D28" s="686"/>
      <c r="E28" s="686"/>
      <c r="F28" s="686"/>
      <c r="G28" s="686"/>
      <c r="H28" s="686"/>
      <c r="I28" s="686"/>
      <c r="J28" s="686"/>
      <c r="K28" s="686"/>
      <c r="L28" s="686"/>
      <c r="M28" s="686"/>
      <c r="N28" s="686"/>
      <c r="O28" s="686"/>
      <c r="P28" s="686"/>
      <c r="Q28" s="686"/>
    </row>
    <row r="29" spans="2:40">
      <c r="Q29" s="686"/>
    </row>
    <row r="30" spans="2:40">
      <c r="N30" s="605"/>
      <c r="Q30" s="686"/>
    </row>
    <row r="31" spans="2:40">
      <c r="C31" s="605"/>
      <c r="Q31" s="686"/>
    </row>
    <row r="32" spans="2:40">
      <c r="Q32" s="686"/>
    </row>
    <row r="34" spans="3:7">
      <c r="C34" s="605"/>
    </row>
    <row r="40" spans="3:7">
      <c r="E40" s="686"/>
      <c r="F40" s="686"/>
      <c r="G40" s="686"/>
    </row>
    <row r="41" spans="3:7">
      <c r="E41" s="686"/>
      <c r="F41" s="686"/>
      <c r="G41" s="686"/>
    </row>
    <row r="42" spans="3:7">
      <c r="E42" s="686"/>
      <c r="F42" s="686"/>
      <c r="G42" s="686"/>
    </row>
  </sheetData>
  <mergeCells count="28">
    <mergeCell ref="AC8:AE8"/>
    <mergeCell ref="AF8:AH8"/>
    <mergeCell ref="AI8:AK8"/>
    <mergeCell ref="AL8:AN8"/>
    <mergeCell ref="B10:B13"/>
    <mergeCell ref="B14:B17"/>
    <mergeCell ref="W7:AE7"/>
    <mergeCell ref="AF7:AN7"/>
    <mergeCell ref="E8:G8"/>
    <mergeCell ref="H8:J8"/>
    <mergeCell ref="K8:M8"/>
    <mergeCell ref="N8:P8"/>
    <mergeCell ref="Q8:S8"/>
    <mergeCell ref="T8:V8"/>
    <mergeCell ref="W8:Y8"/>
    <mergeCell ref="Z8:AB8"/>
    <mergeCell ref="B7:B9"/>
    <mergeCell ref="C7:C9"/>
    <mergeCell ref="D7:D9"/>
    <mergeCell ref="E7:M7"/>
    <mergeCell ref="N7:V7"/>
    <mergeCell ref="T2:V2"/>
    <mergeCell ref="AM2:AN2"/>
    <mergeCell ref="B3:AN3"/>
    <mergeCell ref="AL5:AN5"/>
    <mergeCell ref="T6:V6"/>
    <mergeCell ref="AL6:AN6"/>
    <mergeCell ref="AL4:AN4"/>
  </mergeCells>
  <pageMargins left="0.7" right="0.7" top="0.92" bottom="0.75" header="0.3" footer="0.3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1"/>
  <sheetViews>
    <sheetView workbookViewId="0"/>
  </sheetViews>
  <sheetFormatPr defaultColWidth="9.140625" defaultRowHeight="12.75"/>
  <cols>
    <col min="1" max="1" width="5" style="601" customWidth="1"/>
    <col min="2" max="2" width="11.5703125" style="601" customWidth="1"/>
    <col min="3" max="3" width="15.5703125" style="602" customWidth="1"/>
    <col min="4" max="5" width="9.140625" style="601"/>
    <col min="6" max="6" width="10.42578125" style="601" customWidth="1"/>
    <col min="7" max="7" width="14.5703125" style="601" customWidth="1"/>
    <col min="8" max="8" width="9.7109375" style="601" customWidth="1"/>
    <col min="9" max="9" width="10.42578125" style="601" customWidth="1"/>
    <col min="10" max="10" width="10" style="601" customWidth="1"/>
    <col min="11" max="11" width="12.28515625" style="601" customWidth="1"/>
    <col min="12" max="12" width="11.28515625" style="601" customWidth="1"/>
    <col min="13" max="13" width="10.28515625" style="601" customWidth="1"/>
    <col min="14" max="16384" width="9.140625" style="601"/>
  </cols>
  <sheetData>
    <row r="2" spans="2:15">
      <c r="K2" s="966" t="s">
        <v>314</v>
      </c>
    </row>
    <row r="3" spans="2:15">
      <c r="B3" s="2285" t="s">
        <v>317</v>
      </c>
      <c r="C3" s="2285"/>
      <c r="D3" s="2285"/>
      <c r="E3" s="2285"/>
      <c r="F3" s="2285"/>
      <c r="G3" s="2285"/>
      <c r="H3" s="2285"/>
      <c r="I3" s="2285"/>
      <c r="J3" s="2285"/>
      <c r="K3" s="2285"/>
    </row>
    <row r="4" spans="2:15" ht="13.5" thickBot="1">
      <c r="D4" s="840"/>
      <c r="E4" s="840"/>
      <c r="F4" s="841"/>
      <c r="G4" s="840"/>
    </row>
    <row r="5" spans="2:15" ht="13.5" thickBot="1">
      <c r="B5" s="2326" t="s">
        <v>318</v>
      </c>
      <c r="C5" s="2327"/>
      <c r="D5" s="2330" t="s">
        <v>327</v>
      </c>
      <c r="E5" s="2331"/>
      <c r="F5" s="2331"/>
      <c r="G5" s="2332"/>
      <c r="H5" s="2330" t="s">
        <v>335</v>
      </c>
      <c r="I5" s="2331"/>
      <c r="J5" s="2331"/>
      <c r="K5" s="2332"/>
    </row>
    <row r="6" spans="2:15" ht="26.25" thickBot="1">
      <c r="B6" s="2328"/>
      <c r="C6" s="2329"/>
      <c r="D6" s="842" t="s">
        <v>1</v>
      </c>
      <c r="E6" s="843" t="s">
        <v>2</v>
      </c>
      <c r="F6" s="843" t="s">
        <v>3</v>
      </c>
      <c r="G6" s="844" t="s">
        <v>4</v>
      </c>
      <c r="H6" s="842" t="s">
        <v>1</v>
      </c>
      <c r="I6" s="843" t="s">
        <v>2</v>
      </c>
      <c r="J6" s="843" t="s">
        <v>3</v>
      </c>
      <c r="K6" s="845" t="s">
        <v>4</v>
      </c>
    </row>
    <row r="7" spans="2:15" ht="25.5">
      <c r="B7" s="2323" t="s">
        <v>267</v>
      </c>
      <c r="C7" s="611" t="s">
        <v>18</v>
      </c>
      <c r="D7" s="846">
        <v>0.76614790844018987</v>
      </c>
      <c r="E7" s="659">
        <v>0.19444378259917663</v>
      </c>
      <c r="F7" s="847">
        <v>3.9408308960633492E-2</v>
      </c>
      <c r="G7" s="848">
        <v>0.99999999999999989</v>
      </c>
      <c r="H7" s="846">
        <v>0.75485453887403331</v>
      </c>
      <c r="I7" s="659">
        <v>0.21004848347580374</v>
      </c>
      <c r="J7" s="847">
        <v>3.5096977650162946E-2</v>
      </c>
      <c r="K7" s="849">
        <v>0.99999999999999989</v>
      </c>
    </row>
    <row r="8" spans="2:15">
      <c r="B8" s="2324"/>
      <c r="C8" s="850" t="s">
        <v>6</v>
      </c>
      <c r="D8" s="851">
        <v>0.80005151253373685</v>
      </c>
      <c r="E8" s="852">
        <v>0.16801515089555902</v>
      </c>
      <c r="F8" s="852">
        <v>3.1933336570704178E-2</v>
      </c>
      <c r="G8" s="848">
        <v>1</v>
      </c>
      <c r="H8" s="851">
        <v>0.80017541438388917</v>
      </c>
      <c r="I8" s="852">
        <v>0.16911287197688088</v>
      </c>
      <c r="J8" s="852">
        <v>3.0711713639229914E-2</v>
      </c>
      <c r="K8" s="849">
        <v>1</v>
      </c>
    </row>
    <row r="9" spans="2:15" ht="13.5" thickBot="1">
      <c r="B9" s="2325"/>
      <c r="C9" s="853" t="s">
        <v>240</v>
      </c>
      <c r="D9" s="854">
        <v>0.77177940923984312</v>
      </c>
      <c r="E9" s="855">
        <v>0.16927987162744101</v>
      </c>
      <c r="F9" s="855">
        <v>5.8940719132715896E-2</v>
      </c>
      <c r="G9" s="848">
        <v>1</v>
      </c>
      <c r="H9" s="854">
        <v>0.70590063188976837</v>
      </c>
      <c r="I9" s="855">
        <v>0.23335804737079424</v>
      </c>
      <c r="J9" s="855">
        <v>6.0741320739437409E-2</v>
      </c>
      <c r="K9" s="849">
        <v>1</v>
      </c>
    </row>
    <row r="10" spans="2:15">
      <c r="B10" s="2323" t="s">
        <v>268</v>
      </c>
      <c r="C10" s="856" t="s">
        <v>319</v>
      </c>
      <c r="D10" s="846">
        <v>0.79553222734213591</v>
      </c>
      <c r="E10" s="659">
        <v>0.17116726402240212</v>
      </c>
      <c r="F10" s="659">
        <v>3.330050863546194E-2</v>
      </c>
      <c r="G10" s="857">
        <v>1</v>
      </c>
      <c r="H10" s="846">
        <v>0.79883449382912375</v>
      </c>
      <c r="I10" s="659">
        <v>0.16603183266055122</v>
      </c>
      <c r="J10" s="659">
        <v>3.5133673510325092E-2</v>
      </c>
      <c r="K10" s="858">
        <v>1</v>
      </c>
    </row>
    <row r="11" spans="2:15">
      <c r="B11" s="2324"/>
      <c r="C11" s="859" t="s">
        <v>269</v>
      </c>
      <c r="D11" s="851">
        <v>0.83230901342020902</v>
      </c>
      <c r="E11" s="852">
        <v>0.13371352118637198</v>
      </c>
      <c r="F11" s="860">
        <v>3.3977465393419018E-2</v>
      </c>
      <c r="G11" s="861">
        <v>1</v>
      </c>
      <c r="H11" s="851">
        <v>0.81903490722056227</v>
      </c>
      <c r="I11" s="852">
        <v>0.15558047676517839</v>
      </c>
      <c r="J11" s="860">
        <v>2.5384616014259384E-2</v>
      </c>
      <c r="K11" s="862">
        <v>1</v>
      </c>
    </row>
    <row r="12" spans="2:15" ht="13.5" thickBot="1">
      <c r="B12" s="2325"/>
      <c r="C12" s="863" t="s">
        <v>270</v>
      </c>
      <c r="D12" s="854">
        <v>0.73891565913276214</v>
      </c>
      <c r="E12" s="855">
        <v>0.22239178911681987</v>
      </c>
      <c r="F12" s="864">
        <v>3.8692551750418004E-2</v>
      </c>
      <c r="G12" s="865">
        <v>1</v>
      </c>
      <c r="H12" s="854">
        <v>0.72830231506122933</v>
      </c>
      <c r="I12" s="855">
        <v>0.23621204934296919</v>
      </c>
      <c r="J12" s="864">
        <v>3.5485635595801472E-2</v>
      </c>
      <c r="K12" s="866">
        <v>1</v>
      </c>
    </row>
    <row r="13" spans="2:15">
      <c r="B13" s="2323" t="s">
        <v>273</v>
      </c>
      <c r="C13" s="867" t="s">
        <v>241</v>
      </c>
      <c r="D13" s="846">
        <v>0.78307510919297585</v>
      </c>
      <c r="E13" s="659">
        <v>0.17820592058732387</v>
      </c>
      <c r="F13" s="868">
        <v>3.8718970219700284E-2</v>
      </c>
      <c r="G13" s="857">
        <v>1</v>
      </c>
      <c r="H13" s="846">
        <v>0.81917961872412237</v>
      </c>
      <c r="I13" s="659">
        <v>0.14750545581114538</v>
      </c>
      <c r="J13" s="868">
        <v>3.3314925464732248E-2</v>
      </c>
      <c r="K13" s="858">
        <v>1</v>
      </c>
      <c r="L13" s="682"/>
      <c r="M13" s="682"/>
      <c r="N13" s="682"/>
      <c r="O13" s="605"/>
    </row>
    <row r="14" spans="2:15" ht="25.5">
      <c r="B14" s="2324"/>
      <c r="C14" s="859" t="s">
        <v>242</v>
      </c>
      <c r="D14" s="851">
        <v>0.90291935192131278</v>
      </c>
      <c r="E14" s="852">
        <v>4.5147589017857981E-2</v>
      </c>
      <c r="F14" s="860">
        <v>5.1933059060829262E-2</v>
      </c>
      <c r="G14" s="861">
        <v>1</v>
      </c>
      <c r="H14" s="851">
        <v>0.86872515420344953</v>
      </c>
      <c r="I14" s="852">
        <v>0.11473207311581095</v>
      </c>
      <c r="J14" s="860">
        <v>1.654277268073949E-2</v>
      </c>
      <c r="K14" s="862">
        <v>1</v>
      </c>
      <c r="L14" s="682"/>
      <c r="M14" s="682"/>
      <c r="N14" s="682"/>
    </row>
    <row r="15" spans="2:15" ht="13.5" thickBot="1">
      <c r="B15" s="2325"/>
      <c r="C15" s="869" t="s">
        <v>243</v>
      </c>
      <c r="D15" s="854">
        <v>0.79770714795840092</v>
      </c>
      <c r="E15" s="855">
        <v>0.17258140295512064</v>
      </c>
      <c r="F15" s="864">
        <v>2.9711449086478395E-2</v>
      </c>
      <c r="G15" s="865">
        <v>1</v>
      </c>
      <c r="H15" s="854">
        <v>0.72270698343200646</v>
      </c>
      <c r="I15" s="855">
        <v>0.23816210506278376</v>
      </c>
      <c r="J15" s="864">
        <v>3.9130911505209788E-2</v>
      </c>
      <c r="K15" s="866">
        <v>1</v>
      </c>
      <c r="L15" s="682"/>
      <c r="M15" s="682"/>
      <c r="N15" s="682"/>
    </row>
    <row r="16" spans="2:15">
      <c r="F16" s="870"/>
      <c r="G16" s="871"/>
      <c r="H16" s="872"/>
      <c r="I16" s="872"/>
      <c r="J16" s="872"/>
      <c r="L16" s="682"/>
      <c r="M16" s="682"/>
      <c r="N16" s="682"/>
    </row>
    <row r="17" spans="4:16" ht="12.75" customHeight="1">
      <c r="D17" s="682"/>
      <c r="E17" s="682"/>
      <c r="F17" s="873"/>
      <c r="G17" s="874"/>
      <c r="H17" s="680"/>
      <c r="I17" s="680"/>
      <c r="J17" s="680"/>
      <c r="K17" s="680"/>
      <c r="L17" s="682"/>
      <c r="M17" s="682"/>
      <c r="N17" s="682"/>
    </row>
    <row r="18" spans="4:16">
      <c r="F18" s="605"/>
      <c r="G18" s="605"/>
      <c r="H18" s="605"/>
      <c r="I18" s="605"/>
      <c r="J18" s="605"/>
    </row>
    <row r="21" spans="4:16">
      <c r="H21" s="682"/>
      <c r="I21" s="682"/>
      <c r="J21" s="682"/>
      <c r="P21" s="695"/>
    </row>
  </sheetData>
  <mergeCells count="7">
    <mergeCell ref="B13:B15"/>
    <mergeCell ref="B3:K3"/>
    <mergeCell ref="B5:C6"/>
    <mergeCell ref="D5:G5"/>
    <mergeCell ref="H5:K5"/>
    <mergeCell ref="B7:B9"/>
    <mergeCell ref="B10:B12"/>
  </mergeCells>
  <pageMargins left="0.7" right="0.7" top="1.06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3"/>
  <sheetViews>
    <sheetView workbookViewId="0"/>
  </sheetViews>
  <sheetFormatPr defaultColWidth="9.140625" defaultRowHeight="12.75"/>
  <cols>
    <col min="1" max="1" width="5.7109375" style="601" customWidth="1"/>
    <col min="2" max="2" width="10.42578125" style="601" customWidth="1"/>
    <col min="3" max="3" width="14.5703125" style="601" customWidth="1"/>
    <col min="4" max="4" width="9.7109375" style="601" customWidth="1"/>
    <col min="5" max="5" width="10.42578125" style="601" customWidth="1"/>
    <col min="6" max="6" width="10" style="601" customWidth="1"/>
    <col min="7" max="7" width="10.42578125" style="601" customWidth="1"/>
    <col min="8" max="8" width="11.28515625" style="601" customWidth="1"/>
    <col min="9" max="9" width="9.5703125" style="601" customWidth="1"/>
    <col min="10" max="16384" width="9.140625" style="601"/>
  </cols>
  <sheetData>
    <row r="2" spans="2:11">
      <c r="H2" s="2336" t="s">
        <v>316</v>
      </c>
      <c r="I2" s="2336"/>
    </row>
    <row r="4" spans="2:11">
      <c r="B4" s="2337" t="s">
        <v>321</v>
      </c>
      <c r="C4" s="2337"/>
      <c r="D4" s="2337"/>
      <c r="E4" s="2337"/>
      <c r="F4" s="2337"/>
      <c r="G4" s="2337"/>
      <c r="H4" s="2337"/>
      <c r="I4" s="2337"/>
      <c r="K4" s="601" t="s">
        <v>322</v>
      </c>
    </row>
    <row r="5" spans="2:11">
      <c r="B5" s="2337"/>
      <c r="C5" s="2337"/>
      <c r="D5" s="2337"/>
      <c r="E5" s="2337"/>
      <c r="F5" s="2337"/>
      <c r="G5" s="2337"/>
      <c r="H5" s="2337"/>
      <c r="I5" s="2337"/>
    </row>
    <row r="6" spans="2:11" ht="13.5" thickBot="1"/>
    <row r="7" spans="2:11" ht="13.5" thickBot="1">
      <c r="B7" s="2338" t="s">
        <v>323</v>
      </c>
      <c r="C7" s="2339"/>
      <c r="D7" s="2342" t="s">
        <v>19</v>
      </c>
      <c r="E7" s="2343"/>
      <c r="F7" s="2344"/>
      <c r="G7" s="2342" t="s">
        <v>335</v>
      </c>
      <c r="H7" s="2343"/>
      <c r="I7" s="2344"/>
    </row>
    <row r="8" spans="2:11" ht="23.25" thickBot="1">
      <c r="B8" s="2340"/>
      <c r="C8" s="2341"/>
      <c r="D8" s="875" t="s">
        <v>1</v>
      </c>
      <c r="E8" s="876" t="s">
        <v>2</v>
      </c>
      <c r="F8" s="877" t="s">
        <v>3</v>
      </c>
      <c r="G8" s="875" t="s">
        <v>1</v>
      </c>
      <c r="H8" s="876" t="s">
        <v>2</v>
      </c>
      <c r="I8" s="877" t="s">
        <v>3</v>
      </c>
    </row>
    <row r="9" spans="2:11" ht="24" customHeight="1">
      <c r="B9" s="2333" t="s">
        <v>267</v>
      </c>
      <c r="C9" s="911" t="s">
        <v>18</v>
      </c>
      <c r="D9" s="878">
        <v>0.26435495113400709</v>
      </c>
      <c r="E9" s="879">
        <v>0.3023438283572496</v>
      </c>
      <c r="F9" s="880">
        <v>0.30745224296661011</v>
      </c>
      <c r="G9" s="878">
        <v>0.26159204733837144</v>
      </c>
      <c r="H9" s="879">
        <v>0.31280301936973964</v>
      </c>
      <c r="I9" s="880">
        <v>0.28927437464728384</v>
      </c>
      <c r="K9" s="605"/>
    </row>
    <row r="10" spans="2:11">
      <c r="B10" s="2334"/>
      <c r="C10" s="881" t="s">
        <v>6</v>
      </c>
      <c r="D10" s="882">
        <v>0.70090376293545908</v>
      </c>
      <c r="E10" s="883">
        <v>0.66331696624340675</v>
      </c>
      <c r="F10" s="884">
        <v>0.63255716191594658</v>
      </c>
      <c r="G10" s="882">
        <v>0.70606014607122325</v>
      </c>
      <c r="H10" s="883">
        <v>0.64124394886952507</v>
      </c>
      <c r="I10" s="885">
        <v>0.64452463657170322</v>
      </c>
    </row>
    <row r="11" spans="2:11">
      <c r="B11" s="2334"/>
      <c r="C11" s="886" t="s">
        <v>240</v>
      </c>
      <c r="D11" s="887">
        <v>3.4741285930533862E-2</v>
      </c>
      <c r="E11" s="888">
        <v>3.4339205399343604E-2</v>
      </c>
      <c r="F11" s="889">
        <v>5.9990595117443327E-2</v>
      </c>
      <c r="G11" s="887">
        <v>3.2347806590405308E-2</v>
      </c>
      <c r="H11" s="888">
        <v>4.5953031760735341E-2</v>
      </c>
      <c r="I11" s="890">
        <v>6.6200988781012896E-2</v>
      </c>
    </row>
    <row r="12" spans="2:11" ht="13.5" thickBot="1">
      <c r="B12" s="2335"/>
      <c r="C12" s="886" t="s">
        <v>4</v>
      </c>
      <c r="D12" s="891">
        <v>1</v>
      </c>
      <c r="E12" s="892">
        <v>1</v>
      </c>
      <c r="F12" s="893">
        <v>1</v>
      </c>
      <c r="G12" s="894">
        <v>1</v>
      </c>
      <c r="H12" s="895">
        <v>1</v>
      </c>
      <c r="I12" s="896">
        <v>1</v>
      </c>
    </row>
    <row r="13" spans="2:11">
      <c r="B13" s="2333" t="s">
        <v>268</v>
      </c>
      <c r="C13" s="897" t="s">
        <v>319</v>
      </c>
      <c r="D13" s="898">
        <v>0.47412783176453904</v>
      </c>
      <c r="E13" s="899">
        <v>0.45971703722508978</v>
      </c>
      <c r="F13" s="900">
        <v>0.44874908564813742</v>
      </c>
      <c r="G13" s="898">
        <v>0.5091805125842721</v>
      </c>
      <c r="H13" s="899">
        <v>0.4547748571790039</v>
      </c>
      <c r="I13" s="901">
        <v>0.53262004107183913</v>
      </c>
    </row>
    <row r="14" spans="2:11">
      <c r="B14" s="2334"/>
      <c r="C14" s="881" t="s">
        <v>269</v>
      </c>
      <c r="D14" s="902">
        <v>0.27352617548586394</v>
      </c>
      <c r="E14" s="903">
        <v>0.19802582866843355</v>
      </c>
      <c r="F14" s="904">
        <v>0.25247612264351621</v>
      </c>
      <c r="G14" s="882">
        <v>0.24044994475346296</v>
      </c>
      <c r="H14" s="903">
        <v>0.19627613071726729</v>
      </c>
      <c r="I14" s="905">
        <v>0.17724412400978198</v>
      </c>
    </row>
    <row r="15" spans="2:11">
      <c r="B15" s="2334"/>
      <c r="C15" s="881" t="s">
        <v>270</v>
      </c>
      <c r="D15" s="882">
        <v>0.25234599274959696</v>
      </c>
      <c r="E15" s="883">
        <v>0.34225713410647668</v>
      </c>
      <c r="F15" s="884">
        <v>0.29877479170834637</v>
      </c>
      <c r="G15" s="882">
        <v>0.25036954266226491</v>
      </c>
      <c r="H15" s="883">
        <v>0.34894901210372881</v>
      </c>
      <c r="I15" s="885">
        <v>0.29013583491837885</v>
      </c>
    </row>
    <row r="16" spans="2:11" ht="13.5" thickBot="1">
      <c r="B16" s="2335"/>
      <c r="C16" s="906" t="s">
        <v>4</v>
      </c>
      <c r="D16" s="907">
        <v>1</v>
      </c>
      <c r="E16" s="895">
        <v>1</v>
      </c>
      <c r="F16" s="908">
        <v>1</v>
      </c>
      <c r="G16" s="909">
        <v>1</v>
      </c>
      <c r="H16" s="908">
        <v>1</v>
      </c>
      <c r="I16" s="910">
        <v>1</v>
      </c>
    </row>
    <row r="17" spans="2:12">
      <c r="B17" s="2333" t="s">
        <v>273</v>
      </c>
      <c r="C17" s="911" t="s">
        <v>241</v>
      </c>
      <c r="D17" s="912">
        <v>0.56447772650012251</v>
      </c>
      <c r="E17" s="879">
        <v>0.57889225253630694</v>
      </c>
      <c r="F17" s="913">
        <v>0.63107681686324302</v>
      </c>
      <c r="G17" s="912">
        <v>0.5688504046043642</v>
      </c>
      <c r="H17" s="879">
        <v>0.59399829705129703</v>
      </c>
      <c r="I17" s="880">
        <v>0.6172719232698618</v>
      </c>
    </row>
    <row r="18" spans="2:12" ht="33.75">
      <c r="B18" s="2334"/>
      <c r="C18" s="881" t="s">
        <v>324</v>
      </c>
      <c r="D18" s="882">
        <v>4.6757875862456768E-3</v>
      </c>
      <c r="E18" s="883">
        <v>1.0535923142282152E-3</v>
      </c>
      <c r="F18" s="884">
        <v>6.0808565075315428E-3</v>
      </c>
      <c r="G18" s="882">
        <v>1.7796421021866906E-3</v>
      </c>
      <c r="H18" s="883">
        <v>1.3422607510715123E-3</v>
      </c>
      <c r="I18" s="885">
        <v>1.2029336188157097E-2</v>
      </c>
    </row>
    <row r="19" spans="2:12">
      <c r="B19" s="2334"/>
      <c r="C19" s="886" t="s">
        <v>243</v>
      </c>
      <c r="D19" s="887">
        <v>0.43084648591363178</v>
      </c>
      <c r="E19" s="888">
        <v>0.42005415514946481</v>
      </c>
      <c r="F19" s="889">
        <v>0.36284232662922544</v>
      </c>
      <c r="G19" s="887">
        <v>0.42936995329344912</v>
      </c>
      <c r="H19" s="888">
        <v>0.40465944219763139</v>
      </c>
      <c r="I19" s="890">
        <v>0.37069874054198104</v>
      </c>
    </row>
    <row r="20" spans="2:12" ht="13.5" thickBot="1">
      <c r="B20" s="2335"/>
      <c r="C20" s="906" t="s">
        <v>4</v>
      </c>
      <c r="D20" s="909">
        <v>1</v>
      </c>
      <c r="E20" s="908">
        <v>1</v>
      </c>
      <c r="F20" s="896">
        <v>1</v>
      </c>
      <c r="G20" s="908">
        <v>1</v>
      </c>
      <c r="H20" s="908">
        <v>1</v>
      </c>
      <c r="I20" s="910">
        <v>1</v>
      </c>
    </row>
    <row r="23" spans="2:12">
      <c r="D23" s="682"/>
      <c r="E23" s="682"/>
      <c r="F23" s="682"/>
      <c r="L23" s="695"/>
    </row>
  </sheetData>
  <mergeCells count="8">
    <mergeCell ref="B13:B16"/>
    <mergeCell ref="B17:B20"/>
    <mergeCell ref="H2:I2"/>
    <mergeCell ref="B4:I5"/>
    <mergeCell ref="B7:C8"/>
    <mergeCell ref="D7:F7"/>
    <mergeCell ref="G7:I7"/>
    <mergeCell ref="B9:B1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36"/>
  <sheetViews>
    <sheetView workbookViewId="0"/>
  </sheetViews>
  <sheetFormatPr defaultColWidth="9.140625" defaultRowHeight="12.75"/>
  <cols>
    <col min="1" max="1" width="4.7109375" style="601" customWidth="1"/>
    <col min="2" max="2" width="11.5703125" style="601" customWidth="1"/>
    <col min="3" max="3" width="15.5703125" style="602" customWidth="1"/>
    <col min="4" max="4" width="9.85546875" style="601" customWidth="1"/>
    <col min="5" max="5" width="11.28515625" style="601" customWidth="1"/>
    <col min="6" max="6" width="10.7109375" style="601" customWidth="1"/>
    <col min="7" max="7" width="11" style="601" customWidth="1"/>
    <col min="8" max="11" width="10.7109375" style="601" customWidth="1"/>
    <col min="12" max="12" width="10.42578125" style="601" customWidth="1"/>
    <col min="13" max="19" width="10.85546875" style="601" customWidth="1"/>
    <col min="20" max="20" width="9.85546875" style="601" customWidth="1"/>
    <col min="21" max="21" width="10.7109375" style="601" customWidth="1"/>
    <col min="22" max="22" width="9.7109375" style="601" customWidth="1"/>
    <col min="23" max="23" width="10.28515625" style="601" customWidth="1"/>
    <col min="24" max="24" width="10.85546875" style="601" customWidth="1"/>
    <col min="25" max="25" width="10.5703125" style="601" customWidth="1"/>
    <col min="26" max="16384" width="9.140625" style="601"/>
  </cols>
  <sheetData>
    <row r="2" spans="1:27">
      <c r="Y2" s="2280" t="s">
        <v>320</v>
      </c>
      <c r="Z2" s="2280"/>
    </row>
    <row r="3" spans="1:27" ht="13.15" customHeight="1">
      <c r="B3" s="2349" t="s">
        <v>325</v>
      </c>
      <c r="C3" s="2349"/>
      <c r="D3" s="2349"/>
      <c r="E3" s="2349"/>
      <c r="F3" s="2349"/>
      <c r="G3" s="2349"/>
      <c r="H3" s="2349"/>
      <c r="I3" s="2349"/>
      <c r="J3" s="2349"/>
      <c r="K3" s="2349"/>
      <c r="L3" s="2349"/>
      <c r="M3" s="2349"/>
      <c r="N3" s="2349"/>
      <c r="O3" s="2349"/>
      <c r="P3" s="2349"/>
      <c r="Q3" s="2349"/>
      <c r="R3" s="2349"/>
      <c r="S3" s="2349"/>
      <c r="T3" s="2349"/>
      <c r="U3" s="2349"/>
      <c r="V3" s="2349"/>
      <c r="W3" s="2349"/>
      <c r="X3" s="2349"/>
      <c r="Y3" s="2349"/>
      <c r="Z3" s="2349"/>
    </row>
    <row r="4" spans="1:27" ht="13.5" thickBot="1">
      <c r="B4" s="603"/>
      <c r="C4" s="603"/>
      <c r="D4" s="604"/>
      <c r="E4" s="604"/>
      <c r="F4" s="604"/>
      <c r="G4" s="604"/>
      <c r="H4" s="604"/>
      <c r="I4" s="604"/>
      <c r="J4" s="604"/>
      <c r="K4" s="604"/>
      <c r="T4" s="605"/>
      <c r="U4" s="605"/>
      <c r="V4" s="605"/>
      <c r="W4" s="605"/>
      <c r="X4" s="605"/>
      <c r="Y4" s="605"/>
      <c r="AA4" s="840"/>
    </row>
    <row r="5" spans="1:27" ht="13.9" customHeight="1" thickBot="1">
      <c r="B5" s="2347" t="s">
        <v>236</v>
      </c>
      <c r="C5" s="2282"/>
      <c r="D5" s="2350" t="s">
        <v>298</v>
      </c>
      <c r="E5" s="2351"/>
      <c r="F5" s="2351"/>
      <c r="G5" s="2351"/>
      <c r="H5" s="2351"/>
      <c r="I5" s="2351"/>
      <c r="J5" s="2351"/>
      <c r="K5" s="2352"/>
      <c r="L5" s="2351" t="s">
        <v>299</v>
      </c>
      <c r="M5" s="2351"/>
      <c r="N5" s="2351"/>
      <c r="O5" s="2351"/>
      <c r="P5" s="2351"/>
      <c r="Q5" s="2351"/>
      <c r="R5" s="2351"/>
      <c r="S5" s="2352"/>
      <c r="T5" s="2286" t="s">
        <v>283</v>
      </c>
      <c r="U5" s="2287"/>
      <c r="V5" s="2287"/>
      <c r="W5" s="2287"/>
      <c r="X5" s="2287"/>
      <c r="Y5" s="2287"/>
      <c r="Z5" s="2287"/>
      <c r="AA5" s="2288"/>
    </row>
    <row r="6" spans="1:27" ht="13.5" thickBot="1">
      <c r="B6" s="2348"/>
      <c r="C6" s="2284"/>
      <c r="D6" s="608" t="s">
        <v>300</v>
      </c>
      <c r="E6" s="608" t="s">
        <v>301</v>
      </c>
      <c r="F6" s="607" t="s">
        <v>302</v>
      </c>
      <c r="G6" s="607" t="s">
        <v>303</v>
      </c>
      <c r="H6" s="607" t="s">
        <v>24</v>
      </c>
      <c r="I6" s="607" t="s">
        <v>25</v>
      </c>
      <c r="J6" s="607" t="s">
        <v>326</v>
      </c>
      <c r="K6" s="610" t="s">
        <v>333</v>
      </c>
      <c r="L6" s="608" t="s">
        <v>300</v>
      </c>
      <c r="M6" s="608" t="s">
        <v>301</v>
      </c>
      <c r="N6" s="607" t="s">
        <v>302</v>
      </c>
      <c r="O6" s="607" t="s">
        <v>303</v>
      </c>
      <c r="P6" s="607" t="s">
        <v>24</v>
      </c>
      <c r="Q6" s="607" t="s">
        <v>25</v>
      </c>
      <c r="R6" s="607" t="s">
        <v>326</v>
      </c>
      <c r="S6" s="610" t="s">
        <v>333</v>
      </c>
      <c r="T6" s="608" t="s">
        <v>300</v>
      </c>
      <c r="U6" s="607" t="s">
        <v>301</v>
      </c>
      <c r="V6" s="608" t="s">
        <v>302</v>
      </c>
      <c r="W6" s="607" t="s">
        <v>303</v>
      </c>
      <c r="X6" s="607" t="s">
        <v>24</v>
      </c>
      <c r="Y6" s="607" t="s">
        <v>25</v>
      </c>
      <c r="Z6" s="1022" t="s">
        <v>326</v>
      </c>
      <c r="AA6" s="610" t="s">
        <v>333</v>
      </c>
    </row>
    <row r="7" spans="1:27" ht="25.5">
      <c r="A7" s="686"/>
      <c r="B7" s="2345" t="s">
        <v>304</v>
      </c>
      <c r="C7" s="611" t="s">
        <v>18</v>
      </c>
      <c r="D7" s="914">
        <v>60614.591999999997</v>
      </c>
      <c r="E7" s="652">
        <v>58933.288999999997</v>
      </c>
      <c r="F7" s="643">
        <v>60801.529000000002</v>
      </c>
      <c r="G7" s="643">
        <v>70694.975000000006</v>
      </c>
      <c r="H7" s="651">
        <v>80119.157000000007</v>
      </c>
      <c r="I7" s="643">
        <v>90301.987999999998</v>
      </c>
      <c r="J7" s="643">
        <v>92460.349000000002</v>
      </c>
      <c r="K7" s="657">
        <v>100948.208</v>
      </c>
      <c r="L7" s="914">
        <v>3109.0670799999934</v>
      </c>
      <c r="M7" s="914">
        <v>-1681.3029999999999</v>
      </c>
      <c r="N7" s="914">
        <v>1868.2400000000052</v>
      </c>
      <c r="O7" s="914">
        <v>9893.4460000000036</v>
      </c>
      <c r="P7" s="914">
        <v>9424.1820000000007</v>
      </c>
      <c r="Q7" s="914">
        <v>10182.830999999991</v>
      </c>
      <c r="R7" s="914">
        <v>2158.3610000000044</v>
      </c>
      <c r="S7" s="923">
        <v>8487.8589999999967</v>
      </c>
      <c r="T7" s="915">
        <v>5.4065536908414209E-2</v>
      </c>
      <c r="U7" s="915">
        <v>-2.7737594934236297E-2</v>
      </c>
      <c r="V7" s="915">
        <v>3.1700928824793834E-2</v>
      </c>
      <c r="W7" s="916">
        <v>0.16271705930290015</v>
      </c>
      <c r="X7" s="916">
        <v>0.13330766437077035</v>
      </c>
      <c r="Y7" s="955">
        <v>0.12709608265099431</v>
      </c>
      <c r="Z7" s="916">
        <v>2.390158896612558E-2</v>
      </c>
      <c r="AA7" s="1034">
        <v>9.1799988771402941E-2</v>
      </c>
    </row>
    <row r="8" spans="1:27">
      <c r="A8" s="686"/>
      <c r="B8" s="2346"/>
      <c r="C8" s="850" t="s">
        <v>6</v>
      </c>
      <c r="D8" s="642">
        <v>165308.242</v>
      </c>
      <c r="E8" s="644">
        <v>177731.946</v>
      </c>
      <c r="F8" s="643">
        <v>189596.234</v>
      </c>
      <c r="G8" s="643">
        <v>206529.33</v>
      </c>
      <c r="H8" s="643">
        <v>215429.22099999999</v>
      </c>
      <c r="I8" s="643">
        <v>221095.90400000001</v>
      </c>
      <c r="J8" s="643">
        <v>234758.39999999999</v>
      </c>
      <c r="K8" s="657">
        <v>257035.93400000001</v>
      </c>
      <c r="L8" s="642">
        <v>17818.333539999992</v>
      </c>
      <c r="M8" s="642">
        <v>12423.703999999998</v>
      </c>
      <c r="N8" s="642">
        <v>11864.288</v>
      </c>
      <c r="O8" s="663">
        <v>16933.09599999999</v>
      </c>
      <c r="P8" s="663">
        <v>8899.8910000000033</v>
      </c>
      <c r="Q8" s="663">
        <v>5666.6830000000191</v>
      </c>
      <c r="R8" s="642">
        <v>13662.495999999985</v>
      </c>
      <c r="S8" s="654">
        <v>22277.534000000014</v>
      </c>
      <c r="T8" s="918">
        <v>0.12081052680856746</v>
      </c>
      <c r="U8" s="918">
        <v>7.5154776614223498E-2</v>
      </c>
      <c r="V8" s="918">
        <v>6.6753829387542971E-2</v>
      </c>
      <c r="W8" s="659">
        <v>8.9311352038775146E-2</v>
      </c>
      <c r="X8" s="659">
        <v>4.3092625149173745E-2</v>
      </c>
      <c r="Y8" s="852">
        <v>2.6304152118713828E-2</v>
      </c>
      <c r="Z8" s="659">
        <v>6.1794432881036025E-2</v>
      </c>
      <c r="AA8" s="1035">
        <v>9.4895577751424501E-2</v>
      </c>
    </row>
    <row r="9" spans="1:27" ht="13.5" thickBot="1">
      <c r="A9" s="686"/>
      <c r="B9" s="2353"/>
      <c r="C9" s="853" t="s">
        <v>240</v>
      </c>
      <c r="D9" s="666">
        <v>8238.393</v>
      </c>
      <c r="E9" s="665">
        <v>8707.5859999999993</v>
      </c>
      <c r="F9" s="666">
        <v>8901.5720000000001</v>
      </c>
      <c r="G9" s="666">
        <v>9754.2860000000001</v>
      </c>
      <c r="H9" s="666">
        <v>10641.396000000001</v>
      </c>
      <c r="I9" s="656">
        <v>11398.907999999999</v>
      </c>
      <c r="J9" s="656">
        <v>12062.391</v>
      </c>
      <c r="K9" s="1027">
        <v>13348.689</v>
      </c>
      <c r="L9" s="643">
        <v>-35.850490000000718</v>
      </c>
      <c r="M9" s="643">
        <v>469.1929999999993</v>
      </c>
      <c r="N9" s="643">
        <v>193.98600000000079</v>
      </c>
      <c r="O9" s="666">
        <v>852.71399999999994</v>
      </c>
      <c r="P9" s="666">
        <v>887.11000000000058</v>
      </c>
      <c r="Q9" s="666">
        <v>757.51199999999881</v>
      </c>
      <c r="R9" s="656">
        <v>663.48300000000017</v>
      </c>
      <c r="S9" s="1027">
        <v>1286.2980000000007</v>
      </c>
      <c r="T9" s="918">
        <v>-4.3327816063581564E-3</v>
      </c>
      <c r="U9" s="918">
        <v>5.695200508157347E-2</v>
      </c>
      <c r="V9" s="918">
        <v>2.2277816147896881E-2</v>
      </c>
      <c r="W9" s="659">
        <v>9.5793641842137539E-2</v>
      </c>
      <c r="X9" s="659">
        <v>9.0945662245294073E-2</v>
      </c>
      <c r="Y9" s="659">
        <v>7.1185397103913695E-2</v>
      </c>
      <c r="Z9" s="1033">
        <v>5.8205838664545782E-2</v>
      </c>
      <c r="AA9" s="1032">
        <v>0.10663706722821377</v>
      </c>
    </row>
    <row r="10" spans="1:27">
      <c r="A10" s="686"/>
      <c r="B10" s="2326" t="s">
        <v>305</v>
      </c>
      <c r="C10" s="856" t="s">
        <v>319</v>
      </c>
      <c r="D10" s="656">
        <v>76096.800000000003</v>
      </c>
      <c r="E10" s="919">
        <v>78702.036999999997</v>
      </c>
      <c r="F10" s="656">
        <v>85196.62</v>
      </c>
      <c r="G10" s="656">
        <v>103944.095</v>
      </c>
      <c r="H10" s="914">
        <v>126130.787</v>
      </c>
      <c r="I10" s="914">
        <v>143376.60800000001</v>
      </c>
      <c r="J10" s="914">
        <v>159704.948</v>
      </c>
      <c r="K10" s="1028">
        <v>185674.52100000001</v>
      </c>
      <c r="L10" s="914">
        <v>2223.5175099999906</v>
      </c>
      <c r="M10" s="914">
        <v>2605.2369999999937</v>
      </c>
      <c r="N10" s="914">
        <v>6494.5829999999987</v>
      </c>
      <c r="O10" s="914">
        <v>18747.475000000006</v>
      </c>
      <c r="P10" s="914">
        <v>22186.691999999995</v>
      </c>
      <c r="Q10" s="914">
        <v>17245.821000000011</v>
      </c>
      <c r="R10" s="651">
        <v>16328.339999999997</v>
      </c>
      <c r="S10" s="1028">
        <v>25969.573000000004</v>
      </c>
      <c r="T10" s="915">
        <v>3.009907553926524E-2</v>
      </c>
      <c r="U10" s="915">
        <v>3.4235828576234396E-2</v>
      </c>
      <c r="V10" s="915">
        <v>8.2521155075058597E-2</v>
      </c>
      <c r="W10" s="916">
        <v>0.22004951604887621</v>
      </c>
      <c r="X10" s="916">
        <v>0.21344831565467953</v>
      </c>
      <c r="Y10" s="955">
        <v>0.13672967092483146</v>
      </c>
      <c r="Z10" s="916">
        <v>0.11388426764845766</v>
      </c>
      <c r="AA10" s="1034">
        <v>0.16260969572464345</v>
      </c>
    </row>
    <row r="11" spans="1:27">
      <c r="A11" s="686"/>
      <c r="B11" s="2346"/>
      <c r="C11" s="859" t="s">
        <v>269</v>
      </c>
      <c r="D11" s="663">
        <v>116888.129</v>
      </c>
      <c r="E11" s="644">
        <v>115388.64</v>
      </c>
      <c r="F11" s="642">
        <v>110142.62300000001</v>
      </c>
      <c r="G11" s="642">
        <v>105114.395</v>
      </c>
      <c r="H11" s="642">
        <v>98572.085000000006</v>
      </c>
      <c r="I11" s="642">
        <v>94279.565000000002</v>
      </c>
      <c r="J11" s="642">
        <v>88063.308000000005</v>
      </c>
      <c r="K11" s="1029">
        <v>85518.41</v>
      </c>
      <c r="L11" s="642">
        <v>10425.23434000001</v>
      </c>
      <c r="M11" s="642">
        <v>-1499.4890000000014</v>
      </c>
      <c r="N11" s="642">
        <v>-5246.0169999999925</v>
      </c>
      <c r="O11" s="642">
        <v>-5028.2280000000028</v>
      </c>
      <c r="P11" s="642">
        <v>-6542.3099999999977</v>
      </c>
      <c r="Q11" s="642">
        <v>-4292.5200000000041</v>
      </c>
      <c r="R11" s="643">
        <v>-6216.2569999999978</v>
      </c>
      <c r="S11" s="920">
        <v>-2544.898000000001</v>
      </c>
      <c r="T11" s="917">
        <v>9.7923641596389513E-2</v>
      </c>
      <c r="U11" s="917">
        <v>-1.2828411343636114E-2</v>
      </c>
      <c r="V11" s="917">
        <v>-4.5463894886012976E-2</v>
      </c>
      <c r="W11" s="852">
        <v>-4.565197253383009E-2</v>
      </c>
      <c r="X11" s="852">
        <v>-6.2239905390693608E-2</v>
      </c>
      <c r="Y11" s="852">
        <v>-4.3547014349955199E-2</v>
      </c>
      <c r="Z11" s="1033">
        <v>-6.5934298699829572E-2</v>
      </c>
      <c r="AA11" s="1036">
        <v>-2.8898505606898175E-2</v>
      </c>
    </row>
    <row r="12" spans="1:27" ht="13.5" thickBot="1">
      <c r="A12" s="686"/>
      <c r="B12" s="2328"/>
      <c r="C12" s="863" t="s">
        <v>270</v>
      </c>
      <c r="D12" s="666">
        <v>41176.298000000003</v>
      </c>
      <c r="E12" s="665">
        <v>51282.144</v>
      </c>
      <c r="F12" s="666">
        <v>63960.091999999997</v>
      </c>
      <c r="G12" s="666">
        <v>77920.100999999995</v>
      </c>
      <c r="H12" s="666">
        <v>81486.902000000002</v>
      </c>
      <c r="I12" s="666">
        <v>85140.626999999993</v>
      </c>
      <c r="J12" s="666">
        <v>91512.884000000005</v>
      </c>
      <c r="K12" s="921">
        <v>100139.9</v>
      </c>
      <c r="L12" s="666">
        <v>8242.7982800000027</v>
      </c>
      <c r="M12" s="666">
        <v>10105.845999999998</v>
      </c>
      <c r="N12" s="666">
        <v>12677.947999999997</v>
      </c>
      <c r="O12" s="666">
        <v>13960.008999999998</v>
      </c>
      <c r="P12" s="666">
        <v>3566.8010000000068</v>
      </c>
      <c r="Q12" s="643">
        <v>3653.7249999999913</v>
      </c>
      <c r="R12" s="656">
        <v>6372.2570000000123</v>
      </c>
      <c r="S12" s="667">
        <v>8627.0159999999887</v>
      </c>
      <c r="T12" s="918">
        <v>0.25028613266370475</v>
      </c>
      <c r="U12" s="918">
        <v>0.24542871726836632</v>
      </c>
      <c r="V12" s="918">
        <v>0.24721953902707336</v>
      </c>
      <c r="W12" s="659">
        <v>0.21826124014956075</v>
      </c>
      <c r="X12" s="659">
        <v>4.5775107504031687E-2</v>
      </c>
      <c r="Y12" s="855">
        <v>4.483818761449529E-2</v>
      </c>
      <c r="Z12" s="855">
        <v>7.4843905013760509E-2</v>
      </c>
      <c r="AA12" s="922">
        <v>9.4271053680266351E-2</v>
      </c>
    </row>
    <row r="13" spans="1:27">
      <c r="A13" s="686"/>
      <c r="B13" s="2345" t="s">
        <v>306</v>
      </c>
      <c r="C13" s="867" t="s">
        <v>241</v>
      </c>
      <c r="D13" s="651">
        <v>110761.59</v>
      </c>
      <c r="E13" s="919">
        <v>126868.561</v>
      </c>
      <c r="F13" s="643">
        <v>141324.34700000001</v>
      </c>
      <c r="G13" s="643">
        <v>164065.111</v>
      </c>
      <c r="H13" s="643">
        <v>176256.848</v>
      </c>
      <c r="I13" s="643">
        <v>183565.70300000001</v>
      </c>
      <c r="J13" s="643">
        <v>193163.06599999999</v>
      </c>
      <c r="K13" s="657">
        <v>213530.592</v>
      </c>
      <c r="L13" s="643">
        <v>15847.542969999995</v>
      </c>
      <c r="M13" s="643">
        <v>16106.971000000005</v>
      </c>
      <c r="N13" s="643">
        <v>14455.786000000007</v>
      </c>
      <c r="O13" s="643">
        <v>22740.763999999996</v>
      </c>
      <c r="P13" s="643">
        <v>12191.736999999994</v>
      </c>
      <c r="Q13" s="651">
        <v>7308.8550000000105</v>
      </c>
      <c r="R13" s="651">
        <v>9597.362999999983</v>
      </c>
      <c r="S13" s="1028">
        <v>20367.526000000013</v>
      </c>
      <c r="T13" s="915">
        <v>0.16696730848481231</v>
      </c>
      <c r="U13" s="915">
        <v>0.14542018582434585</v>
      </c>
      <c r="V13" s="915">
        <v>0.11394301224871627</v>
      </c>
      <c r="W13" s="916">
        <v>0.16091186326160767</v>
      </c>
      <c r="X13" s="916">
        <v>7.4310357184959291E-2</v>
      </c>
      <c r="Y13" s="955">
        <v>4.1467069693655309E-2</v>
      </c>
      <c r="Z13" s="916">
        <v>5.2282985564029806E-2</v>
      </c>
      <c r="AA13" s="1034">
        <v>0.10544213457452582</v>
      </c>
    </row>
    <row r="14" spans="1:27" ht="25.5">
      <c r="A14" s="686"/>
      <c r="B14" s="2346"/>
      <c r="C14" s="859" t="s">
        <v>242</v>
      </c>
      <c r="D14" s="643">
        <v>4562.1509999999998</v>
      </c>
      <c r="E14" s="644">
        <v>2482.2759999999998</v>
      </c>
      <c r="F14" s="643">
        <v>1436.9169999999999</v>
      </c>
      <c r="G14" s="643">
        <v>1453.88</v>
      </c>
      <c r="H14" s="643">
        <v>927.20299999999997</v>
      </c>
      <c r="I14" s="643">
        <v>418.17</v>
      </c>
      <c r="J14" s="643">
        <v>1387.671</v>
      </c>
      <c r="K14" s="657">
        <v>756.72699999999998</v>
      </c>
      <c r="L14" s="642">
        <v>265.70899999999983</v>
      </c>
      <c r="M14" s="642">
        <v>-2079.875</v>
      </c>
      <c r="N14" s="642">
        <v>-1045.3589999999999</v>
      </c>
      <c r="O14" s="642">
        <v>16.963000000000193</v>
      </c>
      <c r="P14" s="642">
        <v>-526.67700000000013</v>
      </c>
      <c r="Q14" s="656">
        <v>-509.03299999999996</v>
      </c>
      <c r="R14" s="656">
        <v>969.50099999999998</v>
      </c>
      <c r="S14" s="920">
        <v>-630.94400000000007</v>
      </c>
      <c r="T14" s="918">
        <v>6.1843962981462296E-2</v>
      </c>
      <c r="U14" s="918">
        <v>-0.45589788676437937</v>
      </c>
      <c r="V14" s="918">
        <v>-0.42112923784462325</v>
      </c>
      <c r="W14" s="659">
        <v>1.1805135578464306E-2</v>
      </c>
      <c r="X14" s="659">
        <v>-0.36225616969763674</v>
      </c>
      <c r="Y14" s="852">
        <v>-0.5489984393924523</v>
      </c>
      <c r="Z14" s="1033">
        <v>2.318437477580888</v>
      </c>
      <c r="AA14" s="1036">
        <v>-0.45467837837643077</v>
      </c>
    </row>
    <row r="15" spans="1:27" ht="13.5" thickBot="1">
      <c r="A15" s="686"/>
      <c r="B15" s="2328"/>
      <c r="C15" s="869" t="s">
        <v>243</v>
      </c>
      <c r="D15" s="666">
        <v>118837.486</v>
      </c>
      <c r="E15" s="665">
        <v>116021.984</v>
      </c>
      <c r="F15" s="666">
        <v>116538.071</v>
      </c>
      <c r="G15" s="666">
        <v>121459.6</v>
      </c>
      <c r="H15" s="666">
        <v>129005.723</v>
      </c>
      <c r="I15" s="666">
        <v>138812.927</v>
      </c>
      <c r="J15" s="1030">
        <v>144730.40299999999</v>
      </c>
      <c r="K15" s="1027">
        <v>157045.51199999999</v>
      </c>
      <c r="L15" s="643">
        <v>4778.2981600000057</v>
      </c>
      <c r="M15" s="643">
        <v>-2815.5020000000077</v>
      </c>
      <c r="N15" s="643">
        <v>516.08699999999953</v>
      </c>
      <c r="O15" s="643">
        <v>4921.5290000000095</v>
      </c>
      <c r="P15" s="643">
        <v>7546.1229999999923</v>
      </c>
      <c r="Q15" s="666">
        <v>9807.2039999999979</v>
      </c>
      <c r="R15" s="666">
        <v>5917.4759999999951</v>
      </c>
      <c r="S15" s="1027">
        <v>12315.108999999997</v>
      </c>
      <c r="T15" s="918">
        <v>4.1893145571954352E-2</v>
      </c>
      <c r="U15" s="918">
        <v>-2.3692036029776056E-2</v>
      </c>
      <c r="V15" s="918">
        <v>4.4481828547251832E-3</v>
      </c>
      <c r="W15" s="659">
        <v>4.2231083437102794E-2</v>
      </c>
      <c r="X15" s="924">
        <v>6.212866665129798E-2</v>
      </c>
      <c r="Y15" s="659">
        <v>7.6021464567118446E-2</v>
      </c>
      <c r="Z15" s="855">
        <v>4.2629142169158321E-2</v>
      </c>
      <c r="AA15" s="922">
        <v>8.5089993150920737E-2</v>
      </c>
    </row>
    <row r="16" spans="1:27" ht="13.5" thickBot="1">
      <c r="A16" s="686"/>
      <c r="B16" s="925" t="s">
        <v>4</v>
      </c>
      <c r="C16" s="926"/>
      <c r="D16" s="927">
        <v>234161.22700000001</v>
      </c>
      <c r="E16" s="928">
        <v>245372.821</v>
      </c>
      <c r="F16" s="927">
        <v>259299.33499999999</v>
      </c>
      <c r="G16" s="927">
        <v>286978.59100000001</v>
      </c>
      <c r="H16" s="670">
        <v>306189.77399999998</v>
      </c>
      <c r="I16" s="927">
        <v>322796.79999999999</v>
      </c>
      <c r="J16" s="670">
        <v>339281.14</v>
      </c>
      <c r="K16" s="673">
        <v>371332.83100000001</v>
      </c>
      <c r="L16" s="670">
        <v>20891.550130000018</v>
      </c>
      <c r="M16" s="670">
        <v>11211.593999999983</v>
      </c>
      <c r="N16" s="670">
        <v>13926.513999999996</v>
      </c>
      <c r="O16" s="670">
        <v>27679.256000000023</v>
      </c>
      <c r="P16" s="670">
        <v>19211.182999999961</v>
      </c>
      <c r="Q16" s="953">
        <v>16607.026000000013</v>
      </c>
      <c r="R16" s="670">
        <v>16484.340000000026</v>
      </c>
      <c r="S16" s="1031">
        <v>32051.690999999992</v>
      </c>
      <c r="T16" s="930">
        <v>9.795837100055535E-2</v>
      </c>
      <c r="U16" s="931">
        <v>4.7879805481203692E-2</v>
      </c>
      <c r="V16" s="931">
        <v>5.6756546805972433E-2</v>
      </c>
      <c r="W16" s="929">
        <v>0.10674634395032299</v>
      </c>
      <c r="X16" s="929">
        <v>6.6942913522075098E-2</v>
      </c>
      <c r="Y16" s="956">
        <v>5.4237689858316479E-2</v>
      </c>
      <c r="Z16" s="929">
        <v>5.1067234867260225E-2</v>
      </c>
      <c r="AA16" s="957">
        <v>9.4469415541341292E-2</v>
      </c>
    </row>
    <row r="17" spans="3:27" ht="12.75" customHeight="1">
      <c r="D17" s="681"/>
      <c r="E17" s="681"/>
      <c r="F17" s="680"/>
      <c r="G17" s="680"/>
      <c r="H17" s="680"/>
      <c r="I17" s="680"/>
      <c r="J17" s="680"/>
      <c r="K17" s="680"/>
      <c r="Q17" s="683"/>
      <c r="R17" s="683"/>
      <c r="S17" s="683"/>
      <c r="T17" s="605"/>
      <c r="U17" s="605"/>
      <c r="Y17" s="683"/>
      <c r="Z17" s="683"/>
      <c r="AA17" s="683"/>
    </row>
    <row r="18" spans="3:27">
      <c r="D18" s="605"/>
      <c r="E18" s="605"/>
      <c r="F18" s="605"/>
      <c r="G18" s="605"/>
      <c r="H18" s="605"/>
      <c r="I18" s="605"/>
      <c r="J18" s="605"/>
      <c r="K18" s="605"/>
      <c r="L18" s="932"/>
      <c r="P18" s="605"/>
      <c r="W18" s="605"/>
    </row>
    <row r="19" spans="3:27">
      <c r="D19" s="605"/>
      <c r="I19" s="686"/>
      <c r="J19" s="686"/>
      <c r="K19" s="686"/>
      <c r="W19" s="605"/>
    </row>
    <row r="20" spans="3:27">
      <c r="D20" s="605"/>
      <c r="E20" s="692"/>
      <c r="F20" s="692"/>
      <c r="G20" s="692"/>
      <c r="H20" s="692"/>
      <c r="I20" s="692"/>
      <c r="J20" s="692"/>
      <c r="K20" s="692"/>
      <c r="N20" s="605"/>
      <c r="T20" s="605"/>
      <c r="U20" s="605"/>
      <c r="V20" s="605"/>
    </row>
    <row r="21" spans="3:27">
      <c r="D21" s="689"/>
      <c r="E21" s="689"/>
      <c r="F21" s="689"/>
      <c r="G21" s="689"/>
      <c r="H21" s="689"/>
      <c r="I21" s="689"/>
      <c r="J21" s="689"/>
      <c r="K21" s="689"/>
      <c r="M21" s="605"/>
      <c r="N21" s="605"/>
      <c r="O21" s="605"/>
      <c r="P21" s="605"/>
      <c r="Q21" s="605"/>
      <c r="R21" s="605"/>
      <c r="S21" s="605"/>
    </row>
    <row r="22" spans="3:27">
      <c r="C22" s="690"/>
      <c r="D22" s="691"/>
      <c r="E22" s="691"/>
      <c r="F22" s="691"/>
      <c r="G22" s="952"/>
      <c r="H22" s="691"/>
      <c r="I22" s="691"/>
      <c r="J22" s="691"/>
      <c r="K22" s="691"/>
      <c r="L22" s="605"/>
      <c r="M22" s="605"/>
      <c r="N22" s="605"/>
      <c r="O22" s="605"/>
      <c r="P22" s="605"/>
      <c r="Q22" s="605"/>
      <c r="R22" s="605"/>
      <c r="S22" s="605"/>
    </row>
    <row r="23" spans="3:27">
      <c r="D23" s="691"/>
      <c r="E23" s="691"/>
      <c r="F23" s="691"/>
      <c r="G23" s="691"/>
      <c r="H23" s="691"/>
      <c r="I23" s="691"/>
      <c r="J23" s="691"/>
      <c r="K23" s="691"/>
      <c r="P23" s="605"/>
      <c r="T23" s="605"/>
    </row>
    <row r="24" spans="3:27">
      <c r="D24" s="691"/>
      <c r="E24" s="691"/>
      <c r="F24" s="691"/>
      <c r="G24" s="691"/>
      <c r="H24" s="691"/>
      <c r="I24" s="691"/>
      <c r="J24" s="691"/>
      <c r="K24" s="691"/>
      <c r="M24" s="605"/>
      <c r="R24" s="605"/>
    </row>
    <row r="25" spans="3:27">
      <c r="D25" s="693"/>
      <c r="E25" s="693"/>
      <c r="F25" s="693"/>
      <c r="G25" s="693"/>
      <c r="H25" s="693"/>
      <c r="I25" s="693"/>
      <c r="J25" s="693"/>
      <c r="K25" s="693"/>
      <c r="S25" s="605"/>
    </row>
    <row r="26" spans="3:27">
      <c r="D26" s="691"/>
      <c r="E26" s="691"/>
      <c r="F26" s="691"/>
      <c r="G26" s="691"/>
      <c r="H26" s="691"/>
      <c r="I26" s="691"/>
      <c r="J26" s="691"/>
      <c r="K26" s="691"/>
    </row>
    <row r="27" spans="3:27">
      <c r="D27" s="694"/>
      <c r="E27" s="694"/>
      <c r="F27" s="694"/>
      <c r="G27" s="694"/>
      <c r="H27" s="694"/>
      <c r="I27" s="694"/>
      <c r="J27" s="694"/>
      <c r="K27" s="694"/>
    </row>
    <row r="28" spans="3:27">
      <c r="D28" s="691"/>
      <c r="E28" s="691"/>
      <c r="F28" s="691"/>
      <c r="G28" s="691"/>
      <c r="H28" s="691"/>
      <c r="I28" s="691"/>
      <c r="J28" s="691"/>
      <c r="K28" s="691"/>
    </row>
    <row r="29" spans="3:27">
      <c r="D29" s="693"/>
      <c r="E29" s="693"/>
      <c r="F29" s="693"/>
      <c r="G29" s="693"/>
      <c r="H29" s="693"/>
      <c r="I29" s="693"/>
      <c r="J29" s="693"/>
      <c r="K29" s="693"/>
    </row>
    <row r="30" spans="3:27">
      <c r="D30" s="691"/>
      <c r="E30" s="691"/>
      <c r="F30" s="691"/>
      <c r="G30" s="691"/>
      <c r="H30" s="691"/>
      <c r="I30" s="691"/>
      <c r="J30" s="691"/>
      <c r="K30" s="691"/>
    </row>
    <row r="31" spans="3:27">
      <c r="D31" s="691"/>
      <c r="E31" s="691"/>
      <c r="F31" s="691"/>
      <c r="G31" s="691"/>
      <c r="H31" s="691"/>
      <c r="I31" s="691"/>
      <c r="J31" s="691"/>
      <c r="K31" s="691"/>
    </row>
    <row r="32" spans="3:27">
      <c r="D32" s="691"/>
      <c r="E32" s="691"/>
      <c r="F32" s="691"/>
      <c r="G32" s="691"/>
      <c r="H32" s="691"/>
      <c r="I32" s="691"/>
      <c r="J32" s="691"/>
      <c r="K32" s="691"/>
    </row>
    <row r="33" spans="4:11">
      <c r="D33" s="693"/>
      <c r="E33" s="693"/>
      <c r="F33" s="693"/>
      <c r="G33" s="693"/>
      <c r="H33" s="693"/>
      <c r="I33" s="693"/>
      <c r="J33" s="693"/>
      <c r="K33" s="693"/>
    </row>
    <row r="36" spans="4:11">
      <c r="D36" s="682"/>
      <c r="E36" s="682"/>
      <c r="F36" s="682"/>
      <c r="G36" s="682"/>
      <c r="H36" s="682"/>
      <c r="I36" s="682"/>
      <c r="J36" s="682"/>
      <c r="K36" s="682"/>
    </row>
  </sheetData>
  <mergeCells count="9">
    <mergeCell ref="B13:B15"/>
    <mergeCell ref="Y2:Z2"/>
    <mergeCell ref="B5:C6"/>
    <mergeCell ref="B3:Z3"/>
    <mergeCell ref="D5:K5"/>
    <mergeCell ref="L5:S5"/>
    <mergeCell ref="T5:AA5"/>
    <mergeCell ref="B7:B9"/>
    <mergeCell ref="B10:B12"/>
  </mergeCells>
  <pageMargins left="0.7" right="0.7" top="0.93" bottom="0.75" header="0.3" footer="0.3"/>
  <pageSetup paperSize="9" scale="46" orientation="landscape" r:id="rId1"/>
  <ignoredErrors>
    <ignoredError sqref="R6:S6 D6:K6 L6:Q6 T6:AA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/>
  </sheetViews>
  <sheetFormatPr defaultColWidth="9.140625" defaultRowHeight="12.75"/>
  <cols>
    <col min="1" max="1" width="37.85546875" style="1189" customWidth="1"/>
    <col min="2" max="2" width="12.42578125" style="1189" bestFit="1" customWidth="1"/>
    <col min="3" max="3" width="7.5703125" style="1189" bestFit="1" customWidth="1"/>
    <col min="4" max="4" width="10.140625" style="1189" bestFit="1" customWidth="1"/>
    <col min="5" max="5" width="9.140625" style="1189" bestFit="1" customWidth="1"/>
    <col min="6" max="7" width="10.140625" style="1189" bestFit="1" customWidth="1"/>
    <col min="8" max="8" width="11.140625" style="1189" bestFit="1" customWidth="1"/>
    <col min="9" max="9" width="11.28515625" style="1189" bestFit="1" customWidth="1"/>
    <col min="10" max="10" width="5.85546875" style="1189" customWidth="1"/>
    <col min="11" max="11" width="9.140625" style="1189" bestFit="1" customWidth="1"/>
    <col min="12" max="12" width="7.5703125" style="1189" bestFit="1" customWidth="1"/>
    <col min="13" max="14" width="9.140625" style="1189" bestFit="1" customWidth="1"/>
    <col min="15" max="15" width="10.140625" style="1189" bestFit="1" customWidth="1"/>
    <col min="16" max="16" width="11.28515625" style="1189" bestFit="1" customWidth="1"/>
    <col min="17" max="17" width="6" style="1189" customWidth="1"/>
    <col min="18" max="18" width="9.140625" style="1189" bestFit="1" customWidth="1"/>
    <col min="19" max="19" width="6.7109375" style="1189" customWidth="1"/>
    <col min="20" max="20" width="9.140625" style="1189" bestFit="1" customWidth="1"/>
    <col min="21" max="21" width="10.140625" style="1189" bestFit="1" customWidth="1"/>
    <col min="22" max="22" width="11.140625" style="1189" bestFit="1" customWidth="1"/>
    <col min="23" max="23" width="12.42578125" style="1189" bestFit="1" customWidth="1"/>
    <col min="24" max="24" width="10.140625" style="1189" bestFit="1" customWidth="1"/>
    <col min="25" max="25" width="11.28515625" style="1189" bestFit="1" customWidth="1"/>
    <col min="26" max="26" width="9.140625" style="1189" bestFit="1" customWidth="1"/>
    <col min="27" max="28" width="10.140625" style="1189" bestFit="1" customWidth="1"/>
    <col min="29" max="29" width="11.140625" style="1189" bestFit="1" customWidth="1"/>
    <col min="30" max="16384" width="9.140625" style="1189"/>
  </cols>
  <sheetData>
    <row r="1" spans="1:29">
      <c r="AB1" s="2354" t="s">
        <v>473</v>
      </c>
      <c r="AC1" s="2355"/>
    </row>
    <row r="3" spans="1:29" ht="14.25">
      <c r="A3" s="2356" t="s">
        <v>474</v>
      </c>
      <c r="B3" s="2356"/>
      <c r="C3" s="2356"/>
      <c r="D3" s="2356"/>
      <c r="E3" s="2356"/>
      <c r="F3" s="2356"/>
      <c r="G3" s="2356"/>
      <c r="H3" s="2356"/>
      <c r="I3" s="2356"/>
      <c r="J3" s="2356"/>
      <c r="K3" s="2356"/>
      <c r="L3" s="2356"/>
      <c r="M3" s="2356"/>
      <c r="N3" s="2356"/>
      <c r="O3" s="2356"/>
      <c r="P3" s="2356"/>
      <c r="Q3" s="2356"/>
      <c r="R3" s="2356"/>
      <c r="S3" s="2356"/>
      <c r="T3" s="2356"/>
      <c r="U3" s="2356"/>
      <c r="V3" s="2356"/>
      <c r="W3" s="2356"/>
      <c r="X3" s="2356"/>
      <c r="Y3" s="2356"/>
      <c r="Z3" s="2356"/>
      <c r="AA3" s="2356"/>
      <c r="AB3" s="2356"/>
      <c r="AC3" s="2356"/>
    </row>
    <row r="4" spans="1:29" ht="14.25">
      <c r="A4" s="1190"/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  <c r="AB4" s="1190"/>
      <c r="AC4" s="1190"/>
    </row>
    <row r="5" spans="1:29" ht="13.5" thickBot="1">
      <c r="AA5" s="2357" t="s">
        <v>0</v>
      </c>
      <c r="AB5" s="2357"/>
      <c r="AC5" s="2357"/>
    </row>
    <row r="6" spans="1:29" s="1191" customFormat="1" ht="12.75" customHeight="1">
      <c r="A6" s="2358" t="s">
        <v>475</v>
      </c>
      <c r="B6" s="2361" t="s">
        <v>476</v>
      </c>
      <c r="C6" s="2362"/>
      <c r="D6" s="2362"/>
      <c r="E6" s="2362"/>
      <c r="F6" s="2362"/>
      <c r="G6" s="2362"/>
      <c r="H6" s="2363"/>
      <c r="I6" s="2362" t="s">
        <v>477</v>
      </c>
      <c r="J6" s="2362"/>
      <c r="K6" s="2362"/>
      <c r="L6" s="2362"/>
      <c r="M6" s="2362"/>
      <c r="N6" s="2362"/>
      <c r="O6" s="2362"/>
      <c r="P6" s="2361" t="s">
        <v>478</v>
      </c>
      <c r="Q6" s="2362"/>
      <c r="R6" s="2362"/>
      <c r="S6" s="2362"/>
      <c r="T6" s="2362"/>
      <c r="U6" s="2362"/>
      <c r="V6" s="2363"/>
      <c r="W6" s="2367" t="s">
        <v>479</v>
      </c>
      <c r="X6" s="2367"/>
      <c r="Y6" s="2367"/>
      <c r="Z6" s="2367"/>
      <c r="AA6" s="2367"/>
      <c r="AB6" s="2367"/>
      <c r="AC6" s="2368"/>
    </row>
    <row r="7" spans="1:29" s="1191" customFormat="1" ht="13.5" thickBot="1">
      <c r="A7" s="2359"/>
      <c r="B7" s="2364"/>
      <c r="C7" s="2365"/>
      <c r="D7" s="2365"/>
      <c r="E7" s="2365"/>
      <c r="F7" s="2365"/>
      <c r="G7" s="2365"/>
      <c r="H7" s="2366"/>
      <c r="I7" s="2365"/>
      <c r="J7" s="2365"/>
      <c r="K7" s="2365"/>
      <c r="L7" s="2365"/>
      <c r="M7" s="2365"/>
      <c r="N7" s="2365"/>
      <c r="O7" s="2365"/>
      <c r="P7" s="2364"/>
      <c r="Q7" s="2365"/>
      <c r="R7" s="2365"/>
      <c r="S7" s="2365"/>
      <c r="T7" s="2365"/>
      <c r="U7" s="2365"/>
      <c r="V7" s="2366"/>
      <c r="W7" s="2369"/>
      <c r="X7" s="2369"/>
      <c r="Y7" s="2369"/>
      <c r="Z7" s="2369"/>
      <c r="AA7" s="2369"/>
      <c r="AB7" s="2369"/>
      <c r="AC7" s="2370"/>
    </row>
    <row r="8" spans="1:29" ht="13.5" thickBot="1">
      <c r="A8" s="2360"/>
      <c r="B8" s="1192" t="s">
        <v>480</v>
      </c>
      <c r="C8" s="1193" t="s">
        <v>481</v>
      </c>
      <c r="D8" s="1193" t="s">
        <v>482</v>
      </c>
      <c r="E8" s="1193" t="s">
        <v>483</v>
      </c>
      <c r="F8" s="1193" t="s">
        <v>484</v>
      </c>
      <c r="G8" s="1194" t="s">
        <v>485</v>
      </c>
      <c r="H8" s="1195" t="s">
        <v>486</v>
      </c>
      <c r="I8" s="1196" t="s">
        <v>480</v>
      </c>
      <c r="J8" s="1193" t="s">
        <v>481</v>
      </c>
      <c r="K8" s="1193" t="s">
        <v>482</v>
      </c>
      <c r="L8" s="1193" t="s">
        <v>483</v>
      </c>
      <c r="M8" s="1193" t="s">
        <v>484</v>
      </c>
      <c r="N8" s="1194" t="s">
        <v>485</v>
      </c>
      <c r="O8" s="1195" t="s">
        <v>486</v>
      </c>
      <c r="P8" s="1192" t="s">
        <v>480</v>
      </c>
      <c r="Q8" s="1193" t="s">
        <v>481</v>
      </c>
      <c r="R8" s="1193" t="s">
        <v>482</v>
      </c>
      <c r="S8" s="1193" t="s">
        <v>483</v>
      </c>
      <c r="T8" s="1193" t="s">
        <v>484</v>
      </c>
      <c r="U8" s="1194" t="s">
        <v>485</v>
      </c>
      <c r="V8" s="1195" t="s">
        <v>486</v>
      </c>
      <c r="W8" s="1196" t="s">
        <v>480</v>
      </c>
      <c r="X8" s="1193" t="s">
        <v>481</v>
      </c>
      <c r="Y8" s="1193" t="s">
        <v>482</v>
      </c>
      <c r="Z8" s="1193" t="s">
        <v>483</v>
      </c>
      <c r="AA8" s="1193" t="s">
        <v>484</v>
      </c>
      <c r="AB8" s="1194" t="s">
        <v>485</v>
      </c>
      <c r="AC8" s="1195" t="s">
        <v>486</v>
      </c>
    </row>
    <row r="9" spans="1:29">
      <c r="A9" s="1197" t="s">
        <v>12</v>
      </c>
      <c r="B9" s="1198">
        <v>2450.2260000000001</v>
      </c>
      <c r="C9" s="1199">
        <v>10.448</v>
      </c>
      <c r="D9" s="1199">
        <v>526.23400000000004</v>
      </c>
      <c r="E9" s="1199">
        <v>18.576000000000001</v>
      </c>
      <c r="F9" s="1199">
        <v>10.617000000000001</v>
      </c>
      <c r="G9" s="1200">
        <v>257.42099999999999</v>
      </c>
      <c r="H9" s="1201">
        <v>3254.9459999999999</v>
      </c>
      <c r="I9" s="1202">
        <v>356.911</v>
      </c>
      <c r="J9" s="1199">
        <v>1.4350000000000001</v>
      </c>
      <c r="K9" s="1199">
        <v>15.752000000000001</v>
      </c>
      <c r="L9" s="1199">
        <v>3.5739999999999998</v>
      </c>
      <c r="M9" s="1199">
        <v>5.3999999999999999E-2</v>
      </c>
      <c r="N9" s="1200">
        <v>6.9020000000000001</v>
      </c>
      <c r="O9" s="1201">
        <v>381.05399999999997</v>
      </c>
      <c r="P9" s="1198">
        <v>1106.809</v>
      </c>
      <c r="Q9" s="1199">
        <v>5.5949999999999998</v>
      </c>
      <c r="R9" s="1199">
        <v>20.282</v>
      </c>
      <c r="S9" s="1199">
        <v>0.56299999999999994</v>
      </c>
      <c r="T9" s="1199">
        <v>0.20399999999999999</v>
      </c>
      <c r="U9" s="1200">
        <v>100.03100000000001</v>
      </c>
      <c r="V9" s="1201">
        <v>1232.921</v>
      </c>
      <c r="W9" s="1202">
        <v>3913.9459999999999</v>
      </c>
      <c r="X9" s="1199">
        <v>17.478000000000002</v>
      </c>
      <c r="Y9" s="1199">
        <v>562.26800000000003</v>
      </c>
      <c r="Z9" s="1199">
        <v>22.713000000000001</v>
      </c>
      <c r="AA9" s="1199">
        <v>10.875</v>
      </c>
      <c r="AB9" s="1200">
        <v>364.35399999999998</v>
      </c>
      <c r="AC9" s="1201">
        <v>4868.9210000000003</v>
      </c>
    </row>
    <row r="10" spans="1:29">
      <c r="A10" s="1203" t="s">
        <v>487</v>
      </c>
      <c r="B10" s="1204">
        <v>688.65300000000002</v>
      </c>
      <c r="C10" s="1205">
        <v>3.6349999999999998</v>
      </c>
      <c r="D10" s="1205">
        <v>197.30799999999999</v>
      </c>
      <c r="E10" s="1205">
        <v>4.415</v>
      </c>
      <c r="F10" s="1205">
        <v>1.3129999999999999</v>
      </c>
      <c r="G10" s="1206">
        <v>94.653000000000006</v>
      </c>
      <c r="H10" s="1207">
        <v>985.56200000000001</v>
      </c>
      <c r="I10" s="1208">
        <v>95.331000000000003</v>
      </c>
      <c r="J10" s="1205">
        <v>0.43</v>
      </c>
      <c r="K10" s="1205">
        <v>1.083</v>
      </c>
      <c r="L10" s="1205">
        <v>1E-3</v>
      </c>
      <c r="M10" s="1205">
        <v>0.02</v>
      </c>
      <c r="N10" s="1206">
        <v>0</v>
      </c>
      <c r="O10" s="1207">
        <v>96.864000000000004</v>
      </c>
      <c r="P10" s="1204">
        <v>327.19400000000002</v>
      </c>
      <c r="Q10" s="1205">
        <v>1.1479999999999999</v>
      </c>
      <c r="R10" s="1205">
        <v>0</v>
      </c>
      <c r="S10" s="1205">
        <v>0</v>
      </c>
      <c r="T10" s="1205">
        <v>0.13600000000000001</v>
      </c>
      <c r="U10" s="1206">
        <v>2.8650000000000002</v>
      </c>
      <c r="V10" s="1207">
        <v>331.34300000000002</v>
      </c>
      <c r="W10" s="1208">
        <v>1111.1780000000001</v>
      </c>
      <c r="X10" s="1205">
        <v>5.2130000000000001</v>
      </c>
      <c r="Y10" s="1205">
        <v>198.39099999999999</v>
      </c>
      <c r="Z10" s="1205">
        <v>4.4160000000000004</v>
      </c>
      <c r="AA10" s="1205">
        <v>1.4690000000000001</v>
      </c>
      <c r="AB10" s="1206">
        <v>97.518000000000001</v>
      </c>
      <c r="AC10" s="1207">
        <v>1413.769</v>
      </c>
    </row>
    <row r="11" spans="1:29">
      <c r="A11" s="1203" t="s">
        <v>488</v>
      </c>
      <c r="B11" s="1204">
        <v>6686.7579999999998</v>
      </c>
      <c r="C11" s="1205">
        <v>21.347000000000001</v>
      </c>
      <c r="D11" s="1205">
        <v>534.19000000000005</v>
      </c>
      <c r="E11" s="1205">
        <v>8.798</v>
      </c>
      <c r="F11" s="1205">
        <v>40.805</v>
      </c>
      <c r="G11" s="1206">
        <v>601.26</v>
      </c>
      <c r="H11" s="1207">
        <v>7884.36</v>
      </c>
      <c r="I11" s="1208">
        <v>1030.1590000000001</v>
      </c>
      <c r="J11" s="1205">
        <v>3.2709999999999999</v>
      </c>
      <c r="K11" s="1205">
        <v>243.85300000000001</v>
      </c>
      <c r="L11" s="1205">
        <v>2.3839999999999999</v>
      </c>
      <c r="M11" s="1205">
        <v>0.29099999999999998</v>
      </c>
      <c r="N11" s="1206">
        <v>24.17</v>
      </c>
      <c r="O11" s="1207">
        <v>1301.7439999999999</v>
      </c>
      <c r="P11" s="1204">
        <v>3136.4569999999999</v>
      </c>
      <c r="Q11" s="1205">
        <v>10.076000000000001</v>
      </c>
      <c r="R11" s="1205">
        <v>307.83600000000001</v>
      </c>
      <c r="S11" s="1205">
        <v>95.787999999999997</v>
      </c>
      <c r="T11" s="1205">
        <v>1.4450000000000001</v>
      </c>
      <c r="U11" s="1206">
        <v>109.83199999999999</v>
      </c>
      <c r="V11" s="1207">
        <v>3565.6460000000002</v>
      </c>
      <c r="W11" s="1208">
        <v>10853.374</v>
      </c>
      <c r="X11" s="1205">
        <v>34.694000000000003</v>
      </c>
      <c r="Y11" s="1205">
        <v>1085.8789999999999</v>
      </c>
      <c r="Z11" s="1205">
        <v>106.97</v>
      </c>
      <c r="AA11" s="1205">
        <v>42.540999999999997</v>
      </c>
      <c r="AB11" s="1206">
        <v>735.26199999999994</v>
      </c>
      <c r="AC11" s="1207">
        <v>12751.75</v>
      </c>
    </row>
    <row r="12" spans="1:29" ht="25.5">
      <c r="A12" s="1203" t="s">
        <v>489</v>
      </c>
      <c r="B12" s="1204">
        <v>2363.069</v>
      </c>
      <c r="C12" s="1205">
        <v>9.5660000000000007</v>
      </c>
      <c r="D12" s="1205">
        <v>398.07600000000002</v>
      </c>
      <c r="E12" s="1205">
        <v>40.116999999999997</v>
      </c>
      <c r="F12" s="1205">
        <v>17.393000000000001</v>
      </c>
      <c r="G12" s="1206">
        <v>700.83699999999999</v>
      </c>
      <c r="H12" s="1207">
        <v>3488.9409999999998</v>
      </c>
      <c r="I12" s="1208">
        <v>434.64800000000002</v>
      </c>
      <c r="J12" s="1205">
        <v>1.5169999999999999</v>
      </c>
      <c r="K12" s="1205">
        <v>57.695</v>
      </c>
      <c r="L12" s="1205">
        <v>3.48</v>
      </c>
      <c r="M12" s="1205">
        <v>2.302</v>
      </c>
      <c r="N12" s="1206">
        <v>4.7229999999999999</v>
      </c>
      <c r="O12" s="1207">
        <v>500.88499999999999</v>
      </c>
      <c r="P12" s="1204">
        <v>1441.393</v>
      </c>
      <c r="Q12" s="1205">
        <v>4.109</v>
      </c>
      <c r="R12" s="1205">
        <v>11.301</v>
      </c>
      <c r="S12" s="1205">
        <v>1.3480000000000001</v>
      </c>
      <c r="T12" s="1205">
        <v>0.31</v>
      </c>
      <c r="U12" s="1206">
        <v>161.59800000000001</v>
      </c>
      <c r="V12" s="1207">
        <v>1618.711</v>
      </c>
      <c r="W12" s="1208">
        <v>4239.1099999999997</v>
      </c>
      <c r="X12" s="1205">
        <v>15.192</v>
      </c>
      <c r="Y12" s="1205">
        <v>467.072</v>
      </c>
      <c r="Z12" s="1205">
        <v>44.945</v>
      </c>
      <c r="AA12" s="1205">
        <v>20.004999999999999</v>
      </c>
      <c r="AB12" s="1206">
        <v>867.15800000000002</v>
      </c>
      <c r="AC12" s="1207">
        <v>5608.5370000000003</v>
      </c>
    </row>
    <row r="13" spans="1:29" ht="38.25">
      <c r="A13" s="1203" t="s">
        <v>490</v>
      </c>
      <c r="B13" s="1204">
        <v>3619.741</v>
      </c>
      <c r="C13" s="1205">
        <v>15.722</v>
      </c>
      <c r="D13" s="1205">
        <v>91.683999999999997</v>
      </c>
      <c r="E13" s="1205">
        <v>6.1150000000000002</v>
      </c>
      <c r="F13" s="1205">
        <v>29.782</v>
      </c>
      <c r="G13" s="1206">
        <v>304.923</v>
      </c>
      <c r="H13" s="1207">
        <v>4061.8519999999999</v>
      </c>
      <c r="I13" s="1208">
        <v>886.97400000000005</v>
      </c>
      <c r="J13" s="1205">
        <v>3.3</v>
      </c>
      <c r="K13" s="1205">
        <v>21.588000000000001</v>
      </c>
      <c r="L13" s="1205">
        <v>0.45700000000000002</v>
      </c>
      <c r="M13" s="1205">
        <v>0.125</v>
      </c>
      <c r="N13" s="1206">
        <v>27.355</v>
      </c>
      <c r="O13" s="1207">
        <v>939.34199999999998</v>
      </c>
      <c r="P13" s="1204">
        <v>1332.489</v>
      </c>
      <c r="Q13" s="1205">
        <v>4.2030000000000003</v>
      </c>
      <c r="R13" s="1205">
        <v>155.49100000000001</v>
      </c>
      <c r="S13" s="1205">
        <v>61.905000000000001</v>
      </c>
      <c r="T13" s="1205">
        <v>3.6739999999999999</v>
      </c>
      <c r="U13" s="1206">
        <v>81.683000000000007</v>
      </c>
      <c r="V13" s="1207">
        <v>1577.54</v>
      </c>
      <c r="W13" s="1208">
        <v>5839.2039999999997</v>
      </c>
      <c r="X13" s="1205">
        <v>23.225000000000001</v>
      </c>
      <c r="Y13" s="1205">
        <v>268.76299999999998</v>
      </c>
      <c r="Z13" s="1205">
        <v>68.477000000000004</v>
      </c>
      <c r="AA13" s="1205">
        <v>33.581000000000003</v>
      </c>
      <c r="AB13" s="1206">
        <v>413.96100000000001</v>
      </c>
      <c r="AC13" s="1207">
        <v>6578.7340000000004</v>
      </c>
    </row>
    <row r="14" spans="1:29" ht="25.5">
      <c r="A14" s="1203" t="s">
        <v>491</v>
      </c>
      <c r="B14" s="1204">
        <v>3131.5050000000001</v>
      </c>
      <c r="C14" s="1205">
        <v>11.526</v>
      </c>
      <c r="D14" s="1205">
        <v>80.433000000000007</v>
      </c>
      <c r="E14" s="1205">
        <v>1.786</v>
      </c>
      <c r="F14" s="1205">
        <v>8.8529999999999998</v>
      </c>
      <c r="G14" s="1206">
        <v>1165.645</v>
      </c>
      <c r="H14" s="1207">
        <v>4397.9620000000004</v>
      </c>
      <c r="I14" s="1208">
        <v>554.78499999999997</v>
      </c>
      <c r="J14" s="1205">
        <v>2.3450000000000002</v>
      </c>
      <c r="K14" s="1205">
        <v>29.626000000000001</v>
      </c>
      <c r="L14" s="1205">
        <v>0.90100000000000002</v>
      </c>
      <c r="M14" s="1205">
        <v>0.20300000000000001</v>
      </c>
      <c r="N14" s="1206">
        <v>47.774999999999999</v>
      </c>
      <c r="O14" s="1207">
        <v>634.73400000000004</v>
      </c>
      <c r="P14" s="1204">
        <v>4935.7309999999998</v>
      </c>
      <c r="Q14" s="1205">
        <v>13.843999999999999</v>
      </c>
      <c r="R14" s="1205">
        <v>3.8820000000000001</v>
      </c>
      <c r="S14" s="1205">
        <v>0.67500000000000004</v>
      </c>
      <c r="T14" s="1205">
        <v>1.5489999999999999</v>
      </c>
      <c r="U14" s="1206">
        <v>793.35500000000002</v>
      </c>
      <c r="V14" s="1207">
        <v>5748.3609999999999</v>
      </c>
      <c r="W14" s="1208">
        <v>8622.0210000000006</v>
      </c>
      <c r="X14" s="1205">
        <v>27.715</v>
      </c>
      <c r="Y14" s="1205">
        <v>113.941</v>
      </c>
      <c r="Z14" s="1205">
        <v>3.3620000000000001</v>
      </c>
      <c r="AA14" s="1205">
        <v>10.605</v>
      </c>
      <c r="AB14" s="1206">
        <v>2006.7750000000001</v>
      </c>
      <c r="AC14" s="1207">
        <v>10781.057000000001</v>
      </c>
    </row>
    <row r="15" spans="1:29">
      <c r="A15" s="1203" t="s">
        <v>492</v>
      </c>
      <c r="B15" s="1204">
        <v>3120.3139999999999</v>
      </c>
      <c r="C15" s="1205">
        <v>9.0180000000000007</v>
      </c>
      <c r="D15" s="1205">
        <v>499.46100000000001</v>
      </c>
      <c r="E15" s="1205">
        <v>49.075000000000003</v>
      </c>
      <c r="F15" s="1205">
        <v>17.077000000000002</v>
      </c>
      <c r="G15" s="1206">
        <v>666.21400000000006</v>
      </c>
      <c r="H15" s="1207">
        <v>4312.0839999999998</v>
      </c>
      <c r="I15" s="1208">
        <v>644.45500000000004</v>
      </c>
      <c r="J15" s="1205">
        <v>7.7939999999999996</v>
      </c>
      <c r="K15" s="1205">
        <v>24.466999999999999</v>
      </c>
      <c r="L15" s="1205">
        <v>1.179</v>
      </c>
      <c r="M15" s="1205">
        <v>0.28899999999999998</v>
      </c>
      <c r="N15" s="1206">
        <v>3.7639999999999998</v>
      </c>
      <c r="O15" s="1207">
        <v>680.76900000000001</v>
      </c>
      <c r="P15" s="1204">
        <v>2714.538</v>
      </c>
      <c r="Q15" s="1205">
        <v>13.608000000000001</v>
      </c>
      <c r="R15" s="1205">
        <v>628.88300000000004</v>
      </c>
      <c r="S15" s="1205">
        <v>18.428999999999998</v>
      </c>
      <c r="T15" s="1205">
        <v>3.6720000000000002</v>
      </c>
      <c r="U15" s="1206">
        <v>175.55799999999999</v>
      </c>
      <c r="V15" s="1207">
        <v>3536.259</v>
      </c>
      <c r="W15" s="1208">
        <v>6479.3069999999998</v>
      </c>
      <c r="X15" s="1205">
        <v>30.42</v>
      </c>
      <c r="Y15" s="1205">
        <v>1152.8109999999999</v>
      </c>
      <c r="Z15" s="1205">
        <v>68.683000000000007</v>
      </c>
      <c r="AA15" s="1205">
        <v>21.038</v>
      </c>
      <c r="AB15" s="1206">
        <v>845.53599999999994</v>
      </c>
      <c r="AC15" s="1207">
        <v>8529.1119999999992</v>
      </c>
    </row>
    <row r="16" spans="1:29" ht="25.5">
      <c r="A16" s="1203" t="s">
        <v>493</v>
      </c>
      <c r="B16" s="1204">
        <v>2204.1640000000002</v>
      </c>
      <c r="C16" s="1205">
        <v>10.007</v>
      </c>
      <c r="D16" s="1205">
        <v>1036.443</v>
      </c>
      <c r="E16" s="1205">
        <v>154.94399999999999</v>
      </c>
      <c r="F16" s="1205">
        <v>3.9729999999999999</v>
      </c>
      <c r="G16" s="1206">
        <v>754.31799999999998</v>
      </c>
      <c r="H16" s="1207">
        <v>4008.9050000000002</v>
      </c>
      <c r="I16" s="1208">
        <v>1294.277</v>
      </c>
      <c r="J16" s="1205">
        <v>4.1079999999999997</v>
      </c>
      <c r="K16" s="1205">
        <v>37.381999999999998</v>
      </c>
      <c r="L16" s="1205">
        <v>7.2649999999999997</v>
      </c>
      <c r="M16" s="1205">
        <v>3.6999999999999998E-2</v>
      </c>
      <c r="N16" s="1206">
        <v>44.712000000000003</v>
      </c>
      <c r="O16" s="1207">
        <v>1380.5160000000001</v>
      </c>
      <c r="P16" s="1204">
        <v>3310.5340000000001</v>
      </c>
      <c r="Q16" s="1205">
        <v>11.516999999999999</v>
      </c>
      <c r="R16" s="1205">
        <v>362.33100000000002</v>
      </c>
      <c r="S16" s="1205">
        <v>2.3199999999999998</v>
      </c>
      <c r="T16" s="1205">
        <v>0.41399999999999998</v>
      </c>
      <c r="U16" s="1206">
        <v>254.12</v>
      </c>
      <c r="V16" s="1207">
        <v>3938.9160000000002</v>
      </c>
      <c r="W16" s="1208">
        <v>6808.9750000000004</v>
      </c>
      <c r="X16" s="1205">
        <v>25.632000000000001</v>
      </c>
      <c r="Y16" s="1205">
        <v>1436.1559999999999</v>
      </c>
      <c r="Z16" s="1205">
        <v>164.529</v>
      </c>
      <c r="AA16" s="1205">
        <v>4.4240000000000004</v>
      </c>
      <c r="AB16" s="1206">
        <v>1053.1500000000001</v>
      </c>
      <c r="AC16" s="1207">
        <v>9328.3369999999995</v>
      </c>
    </row>
    <row r="17" spans="1:29" ht="38.25">
      <c r="A17" s="1203" t="s">
        <v>494</v>
      </c>
      <c r="B17" s="1204">
        <v>513.12099999999998</v>
      </c>
      <c r="C17" s="1205">
        <v>1.0269999999999999</v>
      </c>
      <c r="D17" s="1205">
        <v>7.3810000000000002</v>
      </c>
      <c r="E17" s="1205">
        <v>1.2150000000000001</v>
      </c>
      <c r="F17" s="1205">
        <v>14.336</v>
      </c>
      <c r="G17" s="1206">
        <v>75.055999999999997</v>
      </c>
      <c r="H17" s="1207">
        <v>610.92100000000005</v>
      </c>
      <c r="I17" s="1208">
        <v>124.414</v>
      </c>
      <c r="J17" s="1205">
        <v>0.22600000000000001</v>
      </c>
      <c r="K17" s="1205">
        <v>0.46100000000000002</v>
      </c>
      <c r="L17" s="1205">
        <v>2.1999999999999999E-2</v>
      </c>
      <c r="M17" s="1205">
        <v>2.1000000000000001E-2</v>
      </c>
      <c r="N17" s="1206">
        <v>0</v>
      </c>
      <c r="O17" s="1207">
        <v>125.122</v>
      </c>
      <c r="P17" s="1204">
        <v>46.122</v>
      </c>
      <c r="Q17" s="1205">
        <v>0.26700000000000002</v>
      </c>
      <c r="R17" s="1205">
        <v>0.111</v>
      </c>
      <c r="S17" s="1205">
        <v>8.0000000000000002E-3</v>
      </c>
      <c r="T17" s="1205">
        <v>0.02</v>
      </c>
      <c r="U17" s="1206">
        <v>9.9390000000000001</v>
      </c>
      <c r="V17" s="1207">
        <v>56.459000000000003</v>
      </c>
      <c r="W17" s="1208">
        <v>683.65700000000004</v>
      </c>
      <c r="X17" s="1205">
        <v>1.52</v>
      </c>
      <c r="Y17" s="1205">
        <v>7.9530000000000003</v>
      </c>
      <c r="Z17" s="1205">
        <v>1.2450000000000001</v>
      </c>
      <c r="AA17" s="1205">
        <v>14.377000000000001</v>
      </c>
      <c r="AB17" s="1206">
        <v>84.995000000000005</v>
      </c>
      <c r="AC17" s="1207">
        <v>792.50199999999995</v>
      </c>
    </row>
    <row r="18" spans="1:29">
      <c r="A18" s="1203" t="s">
        <v>14</v>
      </c>
      <c r="B18" s="1204">
        <v>13973.421</v>
      </c>
      <c r="C18" s="1205">
        <v>50.793999999999997</v>
      </c>
      <c r="D18" s="1205">
        <v>2018.057</v>
      </c>
      <c r="E18" s="1205">
        <v>300.327</v>
      </c>
      <c r="F18" s="1205">
        <v>34.704000000000001</v>
      </c>
      <c r="G18" s="1206">
        <v>6810.0479999999998</v>
      </c>
      <c r="H18" s="1207">
        <v>22887.024000000001</v>
      </c>
      <c r="I18" s="1208">
        <v>1601.9069999999999</v>
      </c>
      <c r="J18" s="1205">
        <v>5.7290000000000001</v>
      </c>
      <c r="K18" s="1205">
        <v>175.803</v>
      </c>
      <c r="L18" s="1205">
        <v>6.3620000000000001</v>
      </c>
      <c r="M18" s="1205">
        <v>1.4159999999999999</v>
      </c>
      <c r="N18" s="1206">
        <v>1242.2940000000001</v>
      </c>
      <c r="O18" s="1207">
        <v>3027.1489999999999</v>
      </c>
      <c r="P18" s="1204">
        <v>2473.672</v>
      </c>
      <c r="Q18" s="1205">
        <v>7.9119999999999999</v>
      </c>
      <c r="R18" s="1205">
        <v>78.013999999999996</v>
      </c>
      <c r="S18" s="1205">
        <v>13.516999999999999</v>
      </c>
      <c r="T18" s="1205">
        <v>1.3720000000000001</v>
      </c>
      <c r="U18" s="1206">
        <v>2445.0610000000001</v>
      </c>
      <c r="V18" s="1207">
        <v>5006.0309999999999</v>
      </c>
      <c r="W18" s="1208">
        <v>18049</v>
      </c>
      <c r="X18" s="1205">
        <v>64.435000000000002</v>
      </c>
      <c r="Y18" s="1205">
        <v>2271.8739999999998</v>
      </c>
      <c r="Z18" s="1205">
        <v>320.20600000000002</v>
      </c>
      <c r="AA18" s="1205">
        <v>37.491999999999997</v>
      </c>
      <c r="AB18" s="1206">
        <v>10497.403</v>
      </c>
      <c r="AC18" s="1207">
        <v>30920.204000000002</v>
      </c>
    </row>
    <row r="19" spans="1:29" ht="25.5">
      <c r="A19" s="1203" t="s">
        <v>495</v>
      </c>
      <c r="B19" s="1204">
        <v>34153.428999999996</v>
      </c>
      <c r="C19" s="1205">
        <v>113.029</v>
      </c>
      <c r="D19" s="1205">
        <v>2944.6579999999999</v>
      </c>
      <c r="E19" s="1205">
        <v>271.19900000000001</v>
      </c>
      <c r="F19" s="1205">
        <v>198.40600000000001</v>
      </c>
      <c r="G19" s="1206">
        <v>9946.6650000000009</v>
      </c>
      <c r="H19" s="1207">
        <v>47356.186999999998</v>
      </c>
      <c r="I19" s="1208">
        <v>7283.1809999999996</v>
      </c>
      <c r="J19" s="1205">
        <v>27.975000000000001</v>
      </c>
      <c r="K19" s="1205">
        <v>492.58800000000002</v>
      </c>
      <c r="L19" s="1205">
        <v>27.981999999999999</v>
      </c>
      <c r="M19" s="1205">
        <v>5.6340000000000003</v>
      </c>
      <c r="N19" s="1206">
        <v>586.33699999999999</v>
      </c>
      <c r="O19" s="1207">
        <v>8395.7150000000001</v>
      </c>
      <c r="P19" s="1204">
        <v>9132</v>
      </c>
      <c r="Q19" s="1205">
        <v>27.713000000000001</v>
      </c>
      <c r="R19" s="1205">
        <v>329.94400000000002</v>
      </c>
      <c r="S19" s="1205">
        <v>123.717</v>
      </c>
      <c r="T19" s="1205">
        <v>26.834</v>
      </c>
      <c r="U19" s="1206">
        <v>5299.1049999999996</v>
      </c>
      <c r="V19" s="1207">
        <v>14815.596</v>
      </c>
      <c r="W19" s="1208">
        <v>50568.61</v>
      </c>
      <c r="X19" s="1205">
        <v>168.71700000000001</v>
      </c>
      <c r="Y19" s="1205">
        <v>3767.19</v>
      </c>
      <c r="Z19" s="1205">
        <v>422.89800000000002</v>
      </c>
      <c r="AA19" s="1205">
        <v>230.874</v>
      </c>
      <c r="AB19" s="1206">
        <v>15832.107</v>
      </c>
      <c r="AC19" s="1207">
        <v>70567.498000000007</v>
      </c>
    </row>
    <row r="20" spans="1:29">
      <c r="A20" s="1203" t="s">
        <v>496</v>
      </c>
      <c r="B20" s="1204">
        <v>5238.4120000000003</v>
      </c>
      <c r="C20" s="1205">
        <v>22.405999999999999</v>
      </c>
      <c r="D20" s="1205">
        <v>404.86700000000002</v>
      </c>
      <c r="E20" s="1205">
        <v>33.314999999999998</v>
      </c>
      <c r="F20" s="1205">
        <v>42.046999999999997</v>
      </c>
      <c r="G20" s="1206">
        <v>3238.797</v>
      </c>
      <c r="H20" s="1207">
        <v>8946.5290000000005</v>
      </c>
      <c r="I20" s="1208">
        <v>1392.856</v>
      </c>
      <c r="J20" s="1205">
        <v>6.9269999999999996</v>
      </c>
      <c r="K20" s="1205">
        <v>162.21100000000001</v>
      </c>
      <c r="L20" s="1205">
        <v>6.6710000000000003</v>
      </c>
      <c r="M20" s="1205">
        <v>0.61199999999999999</v>
      </c>
      <c r="N20" s="1206">
        <v>39.651000000000003</v>
      </c>
      <c r="O20" s="1207">
        <v>1602.2570000000001</v>
      </c>
      <c r="P20" s="1204">
        <v>2950.9560000000001</v>
      </c>
      <c r="Q20" s="1205">
        <v>7.3529999999999998</v>
      </c>
      <c r="R20" s="1205">
        <v>46.28</v>
      </c>
      <c r="S20" s="1205">
        <v>4.1319999999999997</v>
      </c>
      <c r="T20" s="1205">
        <v>0.82199999999999995</v>
      </c>
      <c r="U20" s="1206">
        <v>302.68599999999998</v>
      </c>
      <c r="V20" s="1207">
        <v>3308.0970000000002</v>
      </c>
      <c r="W20" s="1208">
        <v>9582.2240000000002</v>
      </c>
      <c r="X20" s="1205">
        <v>36.686</v>
      </c>
      <c r="Y20" s="1205">
        <v>613.35799999999995</v>
      </c>
      <c r="Z20" s="1205">
        <v>44.118000000000002</v>
      </c>
      <c r="AA20" s="1205">
        <v>43.481000000000002</v>
      </c>
      <c r="AB20" s="1206">
        <v>3581.134</v>
      </c>
      <c r="AC20" s="1207">
        <v>13856.883</v>
      </c>
    </row>
    <row r="21" spans="1:29" ht="25.5">
      <c r="A21" s="1203" t="s">
        <v>16</v>
      </c>
      <c r="B21" s="1204">
        <v>2658.72</v>
      </c>
      <c r="C21" s="1205">
        <v>11.113</v>
      </c>
      <c r="D21" s="1205">
        <v>198.63499999999999</v>
      </c>
      <c r="E21" s="1205">
        <v>20.797999999999998</v>
      </c>
      <c r="F21" s="1205">
        <v>14.266999999999999</v>
      </c>
      <c r="G21" s="1206">
        <v>112.633</v>
      </c>
      <c r="H21" s="1207">
        <v>2995.3679999999999</v>
      </c>
      <c r="I21" s="1208">
        <v>1164.366</v>
      </c>
      <c r="J21" s="1205">
        <v>6.9829999999999997</v>
      </c>
      <c r="K21" s="1205">
        <v>29.027000000000001</v>
      </c>
      <c r="L21" s="1205">
        <v>3.6379999999999999</v>
      </c>
      <c r="M21" s="1205">
        <v>0.55000000000000004</v>
      </c>
      <c r="N21" s="1206">
        <v>0.83599999999999997</v>
      </c>
      <c r="O21" s="1207">
        <v>1201.7619999999999</v>
      </c>
      <c r="P21" s="1204">
        <v>1025.819</v>
      </c>
      <c r="Q21" s="1205">
        <v>4.1909999999999998</v>
      </c>
      <c r="R21" s="1205">
        <v>20.088000000000001</v>
      </c>
      <c r="S21" s="1205">
        <v>2.95</v>
      </c>
      <c r="T21" s="1205">
        <v>3.6520000000000001</v>
      </c>
      <c r="U21" s="1206">
        <v>63.765000000000001</v>
      </c>
      <c r="V21" s="1207">
        <v>1117.5150000000001</v>
      </c>
      <c r="W21" s="1208">
        <v>4848.9049999999997</v>
      </c>
      <c r="X21" s="1205">
        <v>22.286999999999999</v>
      </c>
      <c r="Y21" s="1205">
        <v>247.75</v>
      </c>
      <c r="Z21" s="1205">
        <v>27.385999999999999</v>
      </c>
      <c r="AA21" s="1205">
        <v>18.469000000000001</v>
      </c>
      <c r="AB21" s="1206">
        <v>177.23400000000001</v>
      </c>
      <c r="AC21" s="1207">
        <v>5314.6450000000004</v>
      </c>
    </row>
    <row r="22" spans="1:29">
      <c r="A22" s="1203" t="s">
        <v>497</v>
      </c>
      <c r="B22" s="1204">
        <v>1038.0129999999999</v>
      </c>
      <c r="C22" s="1205">
        <v>4.6980000000000004</v>
      </c>
      <c r="D22" s="1205">
        <v>96.799000000000007</v>
      </c>
      <c r="E22" s="1205">
        <v>4.0069999999999997</v>
      </c>
      <c r="F22" s="1205">
        <v>48.834000000000003</v>
      </c>
      <c r="G22" s="1206">
        <v>262.94</v>
      </c>
      <c r="H22" s="1207">
        <v>1451.2840000000001</v>
      </c>
      <c r="I22" s="1208">
        <v>350.69900000000001</v>
      </c>
      <c r="J22" s="1205">
        <v>4.1180000000000003</v>
      </c>
      <c r="K22" s="1205">
        <v>0.624</v>
      </c>
      <c r="L22" s="1205">
        <v>4.0000000000000001E-3</v>
      </c>
      <c r="M22" s="1205">
        <v>5.5E-2</v>
      </c>
      <c r="N22" s="1206">
        <v>84.423000000000002</v>
      </c>
      <c r="O22" s="1207">
        <v>439.91899999999998</v>
      </c>
      <c r="P22" s="1204">
        <v>404.34100000000001</v>
      </c>
      <c r="Q22" s="1205">
        <v>1.327</v>
      </c>
      <c r="R22" s="1205">
        <v>120.125</v>
      </c>
      <c r="S22" s="1205">
        <v>14.276999999999999</v>
      </c>
      <c r="T22" s="1205">
        <v>0.40799999999999997</v>
      </c>
      <c r="U22" s="1206">
        <v>468.94400000000002</v>
      </c>
      <c r="V22" s="1207">
        <v>995.14499999999998</v>
      </c>
      <c r="W22" s="1208">
        <v>1793.0530000000001</v>
      </c>
      <c r="X22" s="1205">
        <v>10.143000000000001</v>
      </c>
      <c r="Y22" s="1205">
        <v>217.548</v>
      </c>
      <c r="Z22" s="1205">
        <v>18.288</v>
      </c>
      <c r="AA22" s="1205">
        <v>49.296999999999997</v>
      </c>
      <c r="AB22" s="1206">
        <v>816.30700000000002</v>
      </c>
      <c r="AC22" s="1207">
        <v>2886.348</v>
      </c>
    </row>
    <row r="23" spans="1:29" ht="25.5">
      <c r="A23" s="1203" t="s">
        <v>498</v>
      </c>
      <c r="B23" s="1204">
        <v>15995.624</v>
      </c>
      <c r="C23" s="1205">
        <v>27.558</v>
      </c>
      <c r="D23" s="1205">
        <v>0.78600000000000003</v>
      </c>
      <c r="E23" s="1205">
        <v>43.36</v>
      </c>
      <c r="F23" s="1205">
        <v>25523.848999999998</v>
      </c>
      <c r="G23" s="1206">
        <v>987.25400000000002</v>
      </c>
      <c r="H23" s="1207">
        <v>42535.071000000004</v>
      </c>
      <c r="I23" s="1208">
        <v>380.05399999999997</v>
      </c>
      <c r="J23" s="1205">
        <v>2.3069999999999999</v>
      </c>
      <c r="K23" s="1205">
        <v>0</v>
      </c>
      <c r="L23" s="1205">
        <v>0</v>
      </c>
      <c r="M23" s="1205">
        <v>8.2230000000000008</v>
      </c>
      <c r="N23" s="1206">
        <v>575.57399999999996</v>
      </c>
      <c r="O23" s="1207">
        <v>966.15800000000002</v>
      </c>
      <c r="P23" s="1204">
        <v>49313.999000000003</v>
      </c>
      <c r="Q23" s="1205">
        <v>39.521000000000001</v>
      </c>
      <c r="R23" s="1205">
        <v>1.42</v>
      </c>
      <c r="S23" s="1205">
        <v>0</v>
      </c>
      <c r="T23" s="1205">
        <v>1243.1410000000001</v>
      </c>
      <c r="U23" s="1206">
        <v>455.66300000000001</v>
      </c>
      <c r="V23" s="1207">
        <v>51053.743999999999</v>
      </c>
      <c r="W23" s="1208">
        <v>65689.676999999996</v>
      </c>
      <c r="X23" s="1205">
        <v>69.385999999999996</v>
      </c>
      <c r="Y23" s="1205">
        <v>2.206</v>
      </c>
      <c r="Z23" s="1205">
        <v>43.36</v>
      </c>
      <c r="AA23" s="1205">
        <v>26775.213</v>
      </c>
      <c r="AB23" s="1206">
        <v>2018.491</v>
      </c>
      <c r="AC23" s="1207">
        <v>94554.972999999998</v>
      </c>
    </row>
    <row r="24" spans="1:29">
      <c r="A24" s="1203" t="s">
        <v>499</v>
      </c>
      <c r="B24" s="1204">
        <v>2782.5450000000001</v>
      </c>
      <c r="C24" s="1205">
        <v>12.302</v>
      </c>
      <c r="D24" s="1205">
        <v>78.870999999999995</v>
      </c>
      <c r="E24" s="1205">
        <v>17.306000000000001</v>
      </c>
      <c r="F24" s="1205">
        <v>3.3279999999999998</v>
      </c>
      <c r="G24" s="1206">
        <v>189.03</v>
      </c>
      <c r="H24" s="1207">
        <v>3066.076</v>
      </c>
      <c r="I24" s="1208">
        <v>2133.17</v>
      </c>
      <c r="J24" s="1205">
        <v>9.5060000000000002</v>
      </c>
      <c r="K24" s="1205">
        <v>40.981999999999999</v>
      </c>
      <c r="L24" s="1205">
        <v>3.4550000000000001</v>
      </c>
      <c r="M24" s="1205">
        <v>0.09</v>
      </c>
      <c r="N24" s="1206">
        <v>12.298999999999999</v>
      </c>
      <c r="O24" s="1207">
        <v>2196.047</v>
      </c>
      <c r="P24" s="1204">
        <v>988.75400000000002</v>
      </c>
      <c r="Q24" s="1205">
        <v>3.59</v>
      </c>
      <c r="R24" s="1205">
        <v>16.77</v>
      </c>
      <c r="S24" s="1205">
        <v>0.82899999999999996</v>
      </c>
      <c r="T24" s="1205">
        <v>0.108</v>
      </c>
      <c r="U24" s="1206">
        <v>166.60599999999999</v>
      </c>
      <c r="V24" s="1207">
        <v>1175.828</v>
      </c>
      <c r="W24" s="1208">
        <v>5904.4690000000001</v>
      </c>
      <c r="X24" s="1205">
        <v>25.398</v>
      </c>
      <c r="Y24" s="1205">
        <v>136.62299999999999</v>
      </c>
      <c r="Z24" s="1205">
        <v>21.59</v>
      </c>
      <c r="AA24" s="1205">
        <v>3.5259999999999998</v>
      </c>
      <c r="AB24" s="1206">
        <v>367.935</v>
      </c>
      <c r="AC24" s="1207">
        <v>6437.951</v>
      </c>
    </row>
    <row r="25" spans="1:29">
      <c r="A25" s="1203" t="s">
        <v>500</v>
      </c>
      <c r="B25" s="1204">
        <v>3886.4380000000001</v>
      </c>
      <c r="C25" s="1205">
        <v>15.978</v>
      </c>
      <c r="D25" s="1205">
        <v>149.40600000000001</v>
      </c>
      <c r="E25" s="1205">
        <v>16.440999999999999</v>
      </c>
      <c r="F25" s="1205">
        <v>16.12</v>
      </c>
      <c r="G25" s="1206">
        <v>641.18499999999995</v>
      </c>
      <c r="H25" s="1207">
        <v>4709.1270000000004</v>
      </c>
      <c r="I25" s="1208">
        <v>426.17099999999999</v>
      </c>
      <c r="J25" s="1205">
        <v>1.5349999999999999</v>
      </c>
      <c r="K25" s="1205">
        <v>32.99</v>
      </c>
      <c r="L25" s="1205">
        <v>7.5019999999999998</v>
      </c>
      <c r="M25" s="1205">
        <v>0.34300000000000003</v>
      </c>
      <c r="N25" s="1206">
        <v>53.354999999999997</v>
      </c>
      <c r="O25" s="1207">
        <v>514.39400000000001</v>
      </c>
      <c r="P25" s="1204">
        <v>586.173</v>
      </c>
      <c r="Q25" s="1205">
        <v>1.895</v>
      </c>
      <c r="R25" s="1205">
        <v>0</v>
      </c>
      <c r="S25" s="1205">
        <v>0</v>
      </c>
      <c r="T25" s="1205">
        <v>7.6890000000000001</v>
      </c>
      <c r="U25" s="1206">
        <v>457.00299999999999</v>
      </c>
      <c r="V25" s="1207">
        <v>1052.76</v>
      </c>
      <c r="W25" s="1208">
        <v>4898.7820000000002</v>
      </c>
      <c r="X25" s="1205">
        <v>19.408000000000001</v>
      </c>
      <c r="Y25" s="1205">
        <v>182.39599999999999</v>
      </c>
      <c r="Z25" s="1205">
        <v>23.943000000000001</v>
      </c>
      <c r="AA25" s="1205">
        <v>24.152000000000001</v>
      </c>
      <c r="AB25" s="1206">
        <v>1151.5429999999999</v>
      </c>
      <c r="AC25" s="1207">
        <v>6276.2809999999999</v>
      </c>
    </row>
    <row r="26" spans="1:29" ht="25.5">
      <c r="A26" s="1203" t="s">
        <v>501</v>
      </c>
      <c r="B26" s="1204">
        <v>1324.8589999999999</v>
      </c>
      <c r="C26" s="1205">
        <v>7.718</v>
      </c>
      <c r="D26" s="1205">
        <v>95.177000000000007</v>
      </c>
      <c r="E26" s="1205">
        <v>94.819000000000003</v>
      </c>
      <c r="F26" s="1205">
        <v>20.861000000000001</v>
      </c>
      <c r="G26" s="1206">
        <v>324.75299999999999</v>
      </c>
      <c r="H26" s="1207">
        <v>1773.3679999999999</v>
      </c>
      <c r="I26" s="1208">
        <v>214.78700000000001</v>
      </c>
      <c r="J26" s="1205">
        <v>0.81699999999999995</v>
      </c>
      <c r="K26" s="1205">
        <v>10.855</v>
      </c>
      <c r="L26" s="1205">
        <v>0.47599999999999998</v>
      </c>
      <c r="M26" s="1205">
        <v>0.126</v>
      </c>
      <c r="N26" s="1206">
        <v>33.594999999999999</v>
      </c>
      <c r="O26" s="1207">
        <v>260.18</v>
      </c>
      <c r="P26" s="1204">
        <v>144.60499999999999</v>
      </c>
      <c r="Q26" s="1205">
        <v>0.64500000000000002</v>
      </c>
      <c r="R26" s="1205">
        <v>5.1920000000000002</v>
      </c>
      <c r="S26" s="1205">
        <v>0.34399999999999997</v>
      </c>
      <c r="T26" s="1205">
        <v>0.33200000000000002</v>
      </c>
      <c r="U26" s="1206">
        <v>64.125</v>
      </c>
      <c r="V26" s="1207">
        <v>214.899</v>
      </c>
      <c r="W26" s="1208">
        <v>1684.251</v>
      </c>
      <c r="X26" s="1205">
        <v>9.18</v>
      </c>
      <c r="Y26" s="1205">
        <v>111.224</v>
      </c>
      <c r="Z26" s="1205">
        <v>95.638999999999996</v>
      </c>
      <c r="AA26" s="1205">
        <v>21.318999999999999</v>
      </c>
      <c r="AB26" s="1206">
        <v>422.47300000000001</v>
      </c>
      <c r="AC26" s="1207">
        <v>2248.4470000000001</v>
      </c>
    </row>
    <row r="27" spans="1:29" ht="25.5">
      <c r="A27" s="1203" t="s">
        <v>502</v>
      </c>
      <c r="B27" s="1204">
        <v>156.18100000000001</v>
      </c>
      <c r="C27" s="1205">
        <v>171.768</v>
      </c>
      <c r="D27" s="1205">
        <v>1.766</v>
      </c>
      <c r="E27" s="1205">
        <v>2.3079999999999998</v>
      </c>
      <c r="F27" s="1205">
        <v>30929.581999999999</v>
      </c>
      <c r="G27" s="1206">
        <v>7.6319999999999997</v>
      </c>
      <c r="H27" s="1207">
        <v>31266.929</v>
      </c>
      <c r="I27" s="1208">
        <v>1732.7619999999999</v>
      </c>
      <c r="J27" s="1205">
        <v>36.314</v>
      </c>
      <c r="K27" s="1205">
        <v>0</v>
      </c>
      <c r="L27" s="1205">
        <v>0</v>
      </c>
      <c r="M27" s="1205">
        <v>4116.768</v>
      </c>
      <c r="N27" s="1206">
        <v>0</v>
      </c>
      <c r="O27" s="1207">
        <v>5885.8440000000001</v>
      </c>
      <c r="P27" s="1204">
        <v>343.45800000000003</v>
      </c>
      <c r="Q27" s="1205">
        <v>3.5350000000000001</v>
      </c>
      <c r="R27" s="1205">
        <v>0</v>
      </c>
      <c r="S27" s="1205">
        <v>0</v>
      </c>
      <c r="T27" s="1205">
        <v>231.01900000000001</v>
      </c>
      <c r="U27" s="1206">
        <v>2.6429999999999998</v>
      </c>
      <c r="V27" s="1207">
        <v>580.65499999999997</v>
      </c>
      <c r="W27" s="1208">
        <v>2232.4009999999998</v>
      </c>
      <c r="X27" s="1205">
        <v>211.61699999999999</v>
      </c>
      <c r="Y27" s="1205">
        <v>1.766</v>
      </c>
      <c r="Z27" s="1205">
        <v>2.3079999999999998</v>
      </c>
      <c r="AA27" s="1205">
        <v>35277.368999999999</v>
      </c>
      <c r="AB27" s="1206">
        <v>10.275</v>
      </c>
      <c r="AC27" s="1207">
        <v>37733.428</v>
      </c>
    </row>
    <row r="28" spans="1:29">
      <c r="A28" s="1203" t="s">
        <v>503</v>
      </c>
      <c r="B28" s="1204">
        <v>579.822</v>
      </c>
      <c r="C28" s="1205">
        <v>1.9810000000000001</v>
      </c>
      <c r="D28" s="1205">
        <v>4.415</v>
      </c>
      <c r="E28" s="1205">
        <v>0.622</v>
      </c>
      <c r="F28" s="1205">
        <v>13.095000000000001</v>
      </c>
      <c r="G28" s="1206">
        <v>62.073</v>
      </c>
      <c r="H28" s="1207">
        <v>661.38599999999997</v>
      </c>
      <c r="I28" s="1208">
        <v>124.434</v>
      </c>
      <c r="J28" s="1205">
        <v>0.98699999999999999</v>
      </c>
      <c r="K28" s="1205">
        <v>0.378</v>
      </c>
      <c r="L28" s="1205">
        <v>8.0000000000000002E-3</v>
      </c>
      <c r="M28" s="1205">
        <v>1.7000000000000001E-2</v>
      </c>
      <c r="N28" s="1206">
        <v>16.143000000000001</v>
      </c>
      <c r="O28" s="1207">
        <v>141.959</v>
      </c>
      <c r="P28" s="1204">
        <v>307.63299999999998</v>
      </c>
      <c r="Q28" s="1205">
        <v>1.6739999999999999</v>
      </c>
      <c r="R28" s="1205">
        <v>0</v>
      </c>
      <c r="S28" s="1205">
        <v>0</v>
      </c>
      <c r="T28" s="1205">
        <v>0.92500000000000004</v>
      </c>
      <c r="U28" s="1206">
        <v>12.709</v>
      </c>
      <c r="V28" s="1207">
        <v>322.94099999999997</v>
      </c>
      <c r="W28" s="1208">
        <v>1011.889</v>
      </c>
      <c r="X28" s="1205">
        <v>4.6420000000000003</v>
      </c>
      <c r="Y28" s="1205">
        <v>4.7930000000000001</v>
      </c>
      <c r="Z28" s="1205">
        <v>0.63</v>
      </c>
      <c r="AA28" s="1205">
        <v>14.037000000000001</v>
      </c>
      <c r="AB28" s="1206">
        <v>90.924999999999997</v>
      </c>
      <c r="AC28" s="1207">
        <v>1126.2860000000001</v>
      </c>
    </row>
    <row r="29" spans="1:29" ht="25.5">
      <c r="A29" s="1203" t="s">
        <v>504</v>
      </c>
      <c r="B29" s="1204">
        <v>1664.59</v>
      </c>
      <c r="C29" s="1205">
        <v>2.085</v>
      </c>
      <c r="D29" s="1205">
        <v>1.0129999999999999</v>
      </c>
      <c r="E29" s="1205">
        <v>0.13700000000000001</v>
      </c>
      <c r="F29" s="1205">
        <v>3.2639999999999998</v>
      </c>
      <c r="G29" s="1206">
        <v>55.012999999999998</v>
      </c>
      <c r="H29" s="1207">
        <v>1725.9649999999999</v>
      </c>
      <c r="I29" s="1208">
        <v>480.25200000000001</v>
      </c>
      <c r="J29" s="1205">
        <v>1.8580000000000001</v>
      </c>
      <c r="K29" s="1205">
        <v>10.763</v>
      </c>
      <c r="L29" s="1205">
        <v>2.1120000000000001</v>
      </c>
      <c r="M29" s="1205">
        <v>0.13700000000000001</v>
      </c>
      <c r="N29" s="1206">
        <v>0.71199999999999997</v>
      </c>
      <c r="O29" s="1207">
        <v>493.72199999999998</v>
      </c>
      <c r="P29" s="1204">
        <v>356.45400000000001</v>
      </c>
      <c r="Q29" s="1205">
        <v>0.80400000000000005</v>
      </c>
      <c r="R29" s="1205">
        <v>1.796</v>
      </c>
      <c r="S29" s="1205">
        <v>2.7E-2</v>
      </c>
      <c r="T29" s="1205">
        <v>7.2999999999999995E-2</v>
      </c>
      <c r="U29" s="1206">
        <v>0.307</v>
      </c>
      <c r="V29" s="1207">
        <v>359.43400000000003</v>
      </c>
      <c r="W29" s="1208">
        <v>2501.2959999999998</v>
      </c>
      <c r="X29" s="1205">
        <v>4.7469999999999999</v>
      </c>
      <c r="Y29" s="1205">
        <v>13.571999999999999</v>
      </c>
      <c r="Z29" s="1205">
        <v>2.2759999999999998</v>
      </c>
      <c r="AA29" s="1205">
        <v>3.4740000000000002</v>
      </c>
      <c r="AB29" s="1206">
        <v>56.031999999999996</v>
      </c>
      <c r="AC29" s="1207">
        <v>2579.1210000000001</v>
      </c>
    </row>
    <row r="30" spans="1:29">
      <c r="A30" s="1203" t="s">
        <v>505</v>
      </c>
      <c r="B30" s="1204">
        <v>783.20699999999999</v>
      </c>
      <c r="C30" s="1205">
        <v>4.3150000000000004</v>
      </c>
      <c r="D30" s="1205">
        <v>75.513000000000005</v>
      </c>
      <c r="E30" s="1205">
        <v>1.5329999999999999</v>
      </c>
      <c r="F30" s="1205">
        <v>5.0570000000000004</v>
      </c>
      <c r="G30" s="1206">
        <v>414.39600000000002</v>
      </c>
      <c r="H30" s="1207">
        <v>1282.4880000000001</v>
      </c>
      <c r="I30" s="1208">
        <v>61.561</v>
      </c>
      <c r="J30" s="1205">
        <v>0.317</v>
      </c>
      <c r="K30" s="1205">
        <v>6.8529999999999998</v>
      </c>
      <c r="L30" s="1205">
        <v>0.38600000000000001</v>
      </c>
      <c r="M30" s="1205">
        <v>1.8819999999999999</v>
      </c>
      <c r="N30" s="1206">
        <v>27.690999999999999</v>
      </c>
      <c r="O30" s="1207">
        <v>98.304000000000002</v>
      </c>
      <c r="P30" s="1204">
        <v>74.899000000000001</v>
      </c>
      <c r="Q30" s="1205">
        <v>0.23200000000000001</v>
      </c>
      <c r="R30" s="1205">
        <v>0.20599999999999999</v>
      </c>
      <c r="S30" s="1205">
        <v>3.1E-2</v>
      </c>
      <c r="T30" s="1205">
        <v>2.9000000000000001E-2</v>
      </c>
      <c r="U30" s="1206">
        <v>56.13</v>
      </c>
      <c r="V30" s="1207">
        <v>131.49600000000001</v>
      </c>
      <c r="W30" s="1208">
        <v>919.66700000000003</v>
      </c>
      <c r="X30" s="1205">
        <v>4.8639999999999999</v>
      </c>
      <c r="Y30" s="1205">
        <v>82.572000000000003</v>
      </c>
      <c r="Z30" s="1205">
        <v>1.95</v>
      </c>
      <c r="AA30" s="1205">
        <v>6.968</v>
      </c>
      <c r="AB30" s="1206">
        <v>498.21699999999998</v>
      </c>
      <c r="AC30" s="1207">
        <v>1512.288</v>
      </c>
    </row>
    <row r="31" spans="1:29">
      <c r="A31" s="1203" t="s">
        <v>506</v>
      </c>
      <c r="B31" s="1204">
        <v>342.83800000000002</v>
      </c>
      <c r="C31" s="1205">
        <v>1.1499999999999999</v>
      </c>
      <c r="D31" s="1205">
        <v>29.917000000000002</v>
      </c>
      <c r="E31" s="1205">
        <v>3.577</v>
      </c>
      <c r="F31" s="1205">
        <v>90.840999999999994</v>
      </c>
      <c r="G31" s="1206">
        <v>44.500999999999998</v>
      </c>
      <c r="H31" s="1207">
        <v>509.24700000000001</v>
      </c>
      <c r="I31" s="1208">
        <v>36.082999999999998</v>
      </c>
      <c r="J31" s="1205">
        <v>0.19</v>
      </c>
      <c r="K31" s="1205">
        <v>0.54500000000000004</v>
      </c>
      <c r="L31" s="1205">
        <v>0.23300000000000001</v>
      </c>
      <c r="M31" s="1205">
        <v>1.7000000000000001E-2</v>
      </c>
      <c r="N31" s="1206">
        <v>0.39900000000000002</v>
      </c>
      <c r="O31" s="1207">
        <v>37.234000000000002</v>
      </c>
      <c r="P31" s="1204">
        <v>40.845999999999997</v>
      </c>
      <c r="Q31" s="1205">
        <v>0.252</v>
      </c>
      <c r="R31" s="1205">
        <v>2.6419999999999999</v>
      </c>
      <c r="S31" s="1205">
        <v>0.16900000000000001</v>
      </c>
      <c r="T31" s="1205">
        <v>23.172999999999998</v>
      </c>
      <c r="U31" s="1206">
        <v>6.0460000000000003</v>
      </c>
      <c r="V31" s="1207">
        <v>72.959000000000003</v>
      </c>
      <c r="W31" s="1208">
        <v>419.767</v>
      </c>
      <c r="X31" s="1205">
        <v>1.5920000000000001</v>
      </c>
      <c r="Y31" s="1205">
        <v>33.103999999999999</v>
      </c>
      <c r="Z31" s="1205">
        <v>3.9790000000000001</v>
      </c>
      <c r="AA31" s="1205">
        <v>114.03100000000001</v>
      </c>
      <c r="AB31" s="1206">
        <v>50.945999999999998</v>
      </c>
      <c r="AC31" s="1207">
        <v>619.44000000000005</v>
      </c>
    </row>
    <row r="32" spans="1:29" ht="25.5">
      <c r="A32" s="1203" t="s">
        <v>507</v>
      </c>
      <c r="B32" s="1204">
        <v>0</v>
      </c>
      <c r="C32" s="1205">
        <v>0</v>
      </c>
      <c r="D32" s="1205">
        <v>0</v>
      </c>
      <c r="E32" s="1205">
        <v>0</v>
      </c>
      <c r="F32" s="1205">
        <v>7.0000000000000001E-3</v>
      </c>
      <c r="G32" s="1206">
        <v>0</v>
      </c>
      <c r="H32" s="1207">
        <v>7.0000000000000001E-3</v>
      </c>
      <c r="I32" s="1208">
        <v>0</v>
      </c>
      <c r="J32" s="1205">
        <v>0</v>
      </c>
      <c r="K32" s="1205">
        <v>0</v>
      </c>
      <c r="L32" s="1205">
        <v>0</v>
      </c>
      <c r="M32" s="1205">
        <v>0</v>
      </c>
      <c r="N32" s="1206">
        <v>0</v>
      </c>
      <c r="O32" s="1207">
        <v>0</v>
      </c>
      <c r="P32" s="1204">
        <v>0</v>
      </c>
      <c r="Q32" s="1205">
        <v>0</v>
      </c>
      <c r="R32" s="1205">
        <v>0</v>
      </c>
      <c r="S32" s="1205">
        <v>0</v>
      </c>
      <c r="T32" s="1205">
        <v>0</v>
      </c>
      <c r="U32" s="1206">
        <v>0</v>
      </c>
      <c r="V32" s="1207">
        <v>0</v>
      </c>
      <c r="W32" s="1208">
        <v>0</v>
      </c>
      <c r="X32" s="1205">
        <v>0</v>
      </c>
      <c r="Y32" s="1205">
        <v>0</v>
      </c>
      <c r="Z32" s="1205">
        <v>0</v>
      </c>
      <c r="AA32" s="1205">
        <v>7.0000000000000001E-3</v>
      </c>
      <c r="AB32" s="1206">
        <v>0</v>
      </c>
      <c r="AC32" s="1207">
        <v>7.0000000000000001E-3</v>
      </c>
    </row>
    <row r="33" spans="1:29" ht="25.5">
      <c r="A33" s="1203" t="s">
        <v>508</v>
      </c>
      <c r="B33" s="1204">
        <v>0.45600000000000002</v>
      </c>
      <c r="C33" s="1205">
        <v>1E-3</v>
      </c>
      <c r="D33" s="1205">
        <v>0</v>
      </c>
      <c r="E33" s="1205">
        <v>0</v>
      </c>
      <c r="F33" s="1205">
        <v>53.856999999999999</v>
      </c>
      <c r="G33" s="1206">
        <v>0</v>
      </c>
      <c r="H33" s="1207">
        <v>54.314</v>
      </c>
      <c r="I33" s="1208">
        <v>0</v>
      </c>
      <c r="J33" s="1205">
        <v>0</v>
      </c>
      <c r="K33" s="1205">
        <v>0</v>
      </c>
      <c r="L33" s="1205">
        <v>0</v>
      </c>
      <c r="M33" s="1205">
        <v>0</v>
      </c>
      <c r="N33" s="1206">
        <v>0</v>
      </c>
      <c r="O33" s="1207">
        <v>0</v>
      </c>
      <c r="P33" s="1204">
        <v>543.57000000000005</v>
      </c>
      <c r="Q33" s="1205">
        <v>1.9059999999999999</v>
      </c>
      <c r="R33" s="1205">
        <v>9.51</v>
      </c>
      <c r="S33" s="1205">
        <v>0</v>
      </c>
      <c r="T33" s="1205">
        <v>1.6E-2</v>
      </c>
      <c r="U33" s="1206">
        <v>1912.846</v>
      </c>
      <c r="V33" s="1207">
        <v>2467.848</v>
      </c>
      <c r="W33" s="1208">
        <v>544.02599999999995</v>
      </c>
      <c r="X33" s="1205">
        <v>1.907</v>
      </c>
      <c r="Y33" s="1205">
        <v>9.51</v>
      </c>
      <c r="Z33" s="1205">
        <v>0</v>
      </c>
      <c r="AA33" s="1205">
        <v>53.872999999999998</v>
      </c>
      <c r="AB33" s="1206">
        <v>1912.846</v>
      </c>
      <c r="AC33" s="1207">
        <v>2522.1619999999998</v>
      </c>
    </row>
    <row r="34" spans="1:29" ht="25.5">
      <c r="A34" s="1203" t="s">
        <v>509</v>
      </c>
      <c r="B34" s="1204">
        <v>1995.9659999999999</v>
      </c>
      <c r="C34" s="1205">
        <v>4.6020000000000003</v>
      </c>
      <c r="D34" s="1205">
        <v>12.542</v>
      </c>
      <c r="E34" s="1205">
        <v>0.82699999999999996</v>
      </c>
      <c r="F34" s="1205">
        <v>0.748</v>
      </c>
      <c r="G34" s="1206">
        <v>0</v>
      </c>
      <c r="H34" s="1207">
        <v>2013.8579999999999</v>
      </c>
      <c r="I34" s="1208">
        <v>36260.502999999997</v>
      </c>
      <c r="J34" s="1205">
        <v>88.921999999999997</v>
      </c>
      <c r="K34" s="1205">
        <v>322.33499999999998</v>
      </c>
      <c r="L34" s="1205">
        <v>20.984999999999999</v>
      </c>
      <c r="M34" s="1205">
        <v>0.51600000000000001</v>
      </c>
      <c r="N34" s="1206">
        <v>59.904000000000003</v>
      </c>
      <c r="O34" s="1207">
        <v>36732.18</v>
      </c>
      <c r="P34" s="1204">
        <v>6794.8270000000002</v>
      </c>
      <c r="Q34" s="1205">
        <v>15.351000000000001</v>
      </c>
      <c r="R34" s="1205">
        <v>91.427999999999997</v>
      </c>
      <c r="S34" s="1205">
        <v>6.5940000000000003</v>
      </c>
      <c r="T34" s="1205">
        <v>0.36299999999999999</v>
      </c>
      <c r="U34" s="1206">
        <v>3.2189999999999999</v>
      </c>
      <c r="V34" s="1207">
        <v>6905.1880000000001</v>
      </c>
      <c r="W34" s="1208">
        <v>45051.296000000002</v>
      </c>
      <c r="X34" s="1205">
        <v>108.875</v>
      </c>
      <c r="Y34" s="1205">
        <v>426.30500000000001</v>
      </c>
      <c r="Z34" s="1205">
        <v>28.405999999999999</v>
      </c>
      <c r="AA34" s="1205">
        <v>1.627</v>
      </c>
      <c r="AB34" s="1206">
        <v>63.122999999999998</v>
      </c>
      <c r="AC34" s="1207">
        <v>45651.226000000002</v>
      </c>
    </row>
    <row r="35" spans="1:29" ht="25.5">
      <c r="A35" s="1203" t="s">
        <v>510</v>
      </c>
      <c r="B35" s="1204">
        <v>14.23</v>
      </c>
      <c r="C35" s="1205">
        <v>2.3E-2</v>
      </c>
      <c r="D35" s="1205">
        <v>0</v>
      </c>
      <c r="E35" s="1205">
        <v>0</v>
      </c>
      <c r="F35" s="1205">
        <v>7.0000000000000001E-3</v>
      </c>
      <c r="G35" s="1206">
        <v>0</v>
      </c>
      <c r="H35" s="1207">
        <v>14.26</v>
      </c>
      <c r="I35" s="1208">
        <v>713.73299999999995</v>
      </c>
      <c r="J35" s="1205">
        <v>1.9139999999999999</v>
      </c>
      <c r="K35" s="1205">
        <v>21.585000000000001</v>
      </c>
      <c r="L35" s="1205">
        <v>4.5060000000000002</v>
      </c>
      <c r="M35" s="1205">
        <v>6.4000000000000001E-2</v>
      </c>
      <c r="N35" s="1206">
        <v>5.8120000000000003</v>
      </c>
      <c r="O35" s="1207">
        <v>743.10799999999995</v>
      </c>
      <c r="P35" s="1204">
        <v>74.492000000000004</v>
      </c>
      <c r="Q35" s="1205">
        <v>0.16500000000000001</v>
      </c>
      <c r="R35" s="1205">
        <v>0</v>
      </c>
      <c r="S35" s="1205">
        <v>0</v>
      </c>
      <c r="T35" s="1205">
        <v>0</v>
      </c>
      <c r="U35" s="1206">
        <v>0</v>
      </c>
      <c r="V35" s="1207">
        <v>74.656999999999996</v>
      </c>
      <c r="W35" s="1208">
        <v>802.45500000000004</v>
      </c>
      <c r="X35" s="1205">
        <v>2.1019999999999999</v>
      </c>
      <c r="Y35" s="1205">
        <v>21.585000000000001</v>
      </c>
      <c r="Z35" s="1205">
        <v>4.5060000000000002</v>
      </c>
      <c r="AA35" s="1205">
        <v>7.0999999999999994E-2</v>
      </c>
      <c r="AB35" s="1206">
        <v>5.8120000000000003</v>
      </c>
      <c r="AC35" s="1207">
        <v>832.02499999999998</v>
      </c>
    </row>
    <row r="36" spans="1:29">
      <c r="A36" s="1203" t="s">
        <v>7</v>
      </c>
      <c r="B36" s="1204">
        <v>60676.529000000002</v>
      </c>
      <c r="C36" s="1205">
        <v>236.001</v>
      </c>
      <c r="D36" s="1205">
        <v>1717.441</v>
      </c>
      <c r="E36" s="1205">
        <v>145.614</v>
      </c>
      <c r="F36" s="1205">
        <v>25.091000000000001</v>
      </c>
      <c r="G36" s="1206">
        <v>0.41699999999999998</v>
      </c>
      <c r="H36" s="1207">
        <v>62655.478999999999</v>
      </c>
      <c r="I36" s="1208">
        <v>19734.552</v>
      </c>
      <c r="J36" s="1205">
        <v>72.111999999999995</v>
      </c>
      <c r="K36" s="1205">
        <v>427.52</v>
      </c>
      <c r="L36" s="1205">
        <v>22.594000000000001</v>
      </c>
      <c r="M36" s="1205">
        <v>1.982</v>
      </c>
      <c r="N36" s="1206">
        <v>0</v>
      </c>
      <c r="O36" s="1207">
        <v>20236.166000000001</v>
      </c>
      <c r="P36" s="1204">
        <v>773.43299999999999</v>
      </c>
      <c r="Q36" s="1205">
        <v>3.2120000000000002</v>
      </c>
      <c r="R36" s="1205">
        <v>35.57</v>
      </c>
      <c r="S36" s="1205">
        <v>0.96799999999999997</v>
      </c>
      <c r="T36" s="1205">
        <v>1.274</v>
      </c>
      <c r="U36" s="1206">
        <v>0</v>
      </c>
      <c r="V36" s="1207">
        <v>813.48900000000003</v>
      </c>
      <c r="W36" s="1208">
        <v>81184.513999999996</v>
      </c>
      <c r="X36" s="1205">
        <v>311.32499999999999</v>
      </c>
      <c r="Y36" s="1205">
        <v>2180.5309999999999</v>
      </c>
      <c r="Z36" s="1205">
        <v>169.17599999999999</v>
      </c>
      <c r="AA36" s="1205">
        <v>28.347000000000001</v>
      </c>
      <c r="AB36" s="1206">
        <v>0.41699999999999998</v>
      </c>
      <c r="AC36" s="1207">
        <v>83705.134000000005</v>
      </c>
    </row>
    <row r="37" spans="1:29">
      <c r="A37" s="1203" t="s">
        <v>511</v>
      </c>
      <c r="B37" s="1204">
        <v>6390.6679999999997</v>
      </c>
      <c r="C37" s="1205">
        <v>12.596</v>
      </c>
      <c r="D37" s="1205">
        <v>247.173</v>
      </c>
      <c r="E37" s="1205">
        <v>21.977</v>
      </c>
      <c r="F37" s="1205">
        <v>14.752000000000001</v>
      </c>
      <c r="G37" s="1206">
        <v>6312.723</v>
      </c>
      <c r="H37" s="1207">
        <v>12977.912</v>
      </c>
      <c r="I37" s="1208">
        <v>1E-3</v>
      </c>
      <c r="J37" s="1205">
        <v>0</v>
      </c>
      <c r="K37" s="1205">
        <v>0</v>
      </c>
      <c r="L37" s="1205">
        <v>0</v>
      </c>
      <c r="M37" s="1205">
        <v>0</v>
      </c>
      <c r="N37" s="1206">
        <v>0</v>
      </c>
      <c r="O37" s="1207">
        <v>1E-3</v>
      </c>
      <c r="P37" s="1204">
        <v>2E-3</v>
      </c>
      <c r="Q37" s="1205">
        <v>0</v>
      </c>
      <c r="R37" s="1205">
        <v>3.4000000000000002E-2</v>
      </c>
      <c r="S37" s="1205">
        <v>0</v>
      </c>
      <c r="T37" s="1205">
        <v>0</v>
      </c>
      <c r="U37" s="1206">
        <v>0</v>
      </c>
      <c r="V37" s="1207">
        <v>3.5999999999999997E-2</v>
      </c>
      <c r="W37" s="1208">
        <v>6390.6710000000003</v>
      </c>
      <c r="X37" s="1205">
        <v>12.596</v>
      </c>
      <c r="Y37" s="1205">
        <v>247.20699999999999</v>
      </c>
      <c r="Z37" s="1205">
        <v>21.977</v>
      </c>
      <c r="AA37" s="1205">
        <v>14.752000000000001</v>
      </c>
      <c r="AB37" s="1206">
        <v>6312.723</v>
      </c>
      <c r="AC37" s="1207">
        <v>12977.949000000001</v>
      </c>
    </row>
    <row r="38" spans="1:29" ht="25.5">
      <c r="A38" s="1203" t="s">
        <v>512</v>
      </c>
      <c r="B38" s="1204">
        <v>12081.425999999999</v>
      </c>
      <c r="C38" s="1205">
        <v>36.210999999999999</v>
      </c>
      <c r="D38" s="1205">
        <v>453.79199999999997</v>
      </c>
      <c r="E38" s="1205">
        <v>54.933999999999997</v>
      </c>
      <c r="F38" s="1205">
        <v>85.203000000000003</v>
      </c>
      <c r="G38" s="1206">
        <v>10202.633</v>
      </c>
      <c r="H38" s="1207">
        <v>22859.264999999999</v>
      </c>
      <c r="I38" s="1208">
        <v>0</v>
      </c>
      <c r="J38" s="1205">
        <v>0</v>
      </c>
      <c r="K38" s="1205">
        <v>0</v>
      </c>
      <c r="L38" s="1205">
        <v>0</v>
      </c>
      <c r="M38" s="1205">
        <v>0</v>
      </c>
      <c r="N38" s="1206">
        <v>0</v>
      </c>
      <c r="O38" s="1207">
        <v>0</v>
      </c>
      <c r="P38" s="1204">
        <v>0.52100000000000002</v>
      </c>
      <c r="Q38" s="1205">
        <v>0</v>
      </c>
      <c r="R38" s="1205">
        <v>7.0999999999999994E-2</v>
      </c>
      <c r="S38" s="1205">
        <v>0</v>
      </c>
      <c r="T38" s="1205">
        <v>609.45799999999997</v>
      </c>
      <c r="U38" s="1206">
        <v>16.920999999999999</v>
      </c>
      <c r="V38" s="1207">
        <v>626.971</v>
      </c>
      <c r="W38" s="1208">
        <v>12081.947</v>
      </c>
      <c r="X38" s="1205">
        <v>36.210999999999999</v>
      </c>
      <c r="Y38" s="1205">
        <v>453.863</v>
      </c>
      <c r="Z38" s="1205">
        <v>54.933999999999997</v>
      </c>
      <c r="AA38" s="1205">
        <v>694.66099999999994</v>
      </c>
      <c r="AB38" s="1206">
        <v>10219.554</v>
      </c>
      <c r="AC38" s="1207">
        <v>23486.236000000001</v>
      </c>
    </row>
    <row r="39" spans="1:29">
      <c r="A39" s="1203" t="s">
        <v>9</v>
      </c>
      <c r="B39" s="1204">
        <v>64.838999999999999</v>
      </c>
      <c r="C39" s="1205">
        <v>0.28100000000000003</v>
      </c>
      <c r="D39" s="1205">
        <v>0</v>
      </c>
      <c r="E39" s="1205">
        <v>0</v>
      </c>
      <c r="F39" s="1205">
        <v>3.1E-2</v>
      </c>
      <c r="G39" s="1206">
        <v>0</v>
      </c>
      <c r="H39" s="1207">
        <v>65.150999999999996</v>
      </c>
      <c r="I39" s="1208">
        <v>244.483</v>
      </c>
      <c r="J39" s="1205">
        <v>0.72099999999999997</v>
      </c>
      <c r="K39" s="1205">
        <v>12.936999999999999</v>
      </c>
      <c r="L39" s="1205">
        <v>0.60799999999999998</v>
      </c>
      <c r="M39" s="1205">
        <v>0.30599999999999999</v>
      </c>
      <c r="N39" s="1206">
        <v>0</v>
      </c>
      <c r="O39" s="1207">
        <v>258.447</v>
      </c>
      <c r="P39" s="1204">
        <v>5.2409999999999997</v>
      </c>
      <c r="Q39" s="1205">
        <v>0.03</v>
      </c>
      <c r="R39" s="1205">
        <v>7.0999999999999994E-2</v>
      </c>
      <c r="S39" s="1205">
        <v>1E-3</v>
      </c>
      <c r="T39" s="1205">
        <v>1E-3</v>
      </c>
      <c r="U39" s="1206">
        <v>0</v>
      </c>
      <c r="V39" s="1207">
        <v>5.343</v>
      </c>
      <c r="W39" s="1208">
        <v>314.56299999999999</v>
      </c>
      <c r="X39" s="1205">
        <v>1.032</v>
      </c>
      <c r="Y39" s="1205">
        <v>13.007999999999999</v>
      </c>
      <c r="Z39" s="1205">
        <v>0.60899999999999999</v>
      </c>
      <c r="AA39" s="1205">
        <v>0.33800000000000002</v>
      </c>
      <c r="AB39" s="1206">
        <v>0</v>
      </c>
      <c r="AC39" s="1207">
        <v>328.94099999999997</v>
      </c>
    </row>
    <row r="40" spans="1:29">
      <c r="A40" s="1203" t="s">
        <v>10</v>
      </c>
      <c r="B40" s="1204">
        <v>124.71299999999999</v>
      </c>
      <c r="C40" s="1205">
        <v>1.825</v>
      </c>
      <c r="D40" s="1205">
        <v>18.148</v>
      </c>
      <c r="E40" s="1205">
        <v>1</v>
      </c>
      <c r="F40" s="1205">
        <v>91.471000000000004</v>
      </c>
      <c r="G40" s="1206">
        <v>8.17</v>
      </c>
      <c r="H40" s="1207">
        <v>244.327</v>
      </c>
      <c r="I40" s="1208">
        <v>969.39200000000005</v>
      </c>
      <c r="J40" s="1205">
        <v>4.532</v>
      </c>
      <c r="K40" s="1205">
        <v>110.21899999999999</v>
      </c>
      <c r="L40" s="1205">
        <v>3.016</v>
      </c>
      <c r="M40" s="1205">
        <v>0.66900000000000004</v>
      </c>
      <c r="N40" s="1206">
        <v>22.138999999999999</v>
      </c>
      <c r="O40" s="1207">
        <v>1106.951</v>
      </c>
      <c r="P40" s="1204">
        <v>1607.4390000000001</v>
      </c>
      <c r="Q40" s="1205">
        <v>3.3490000000000002</v>
      </c>
      <c r="R40" s="1205">
        <v>26.527999999999999</v>
      </c>
      <c r="S40" s="1205">
        <v>5.0449999999999999</v>
      </c>
      <c r="T40" s="1205">
        <v>24.885000000000002</v>
      </c>
      <c r="U40" s="1206">
        <v>4.1589999999999998</v>
      </c>
      <c r="V40" s="1207">
        <v>1666.36</v>
      </c>
      <c r="W40" s="1208">
        <v>2701.5439999999999</v>
      </c>
      <c r="X40" s="1205">
        <v>9.7059999999999995</v>
      </c>
      <c r="Y40" s="1205">
        <v>154.89500000000001</v>
      </c>
      <c r="Z40" s="1205">
        <v>9.0609999999999999</v>
      </c>
      <c r="AA40" s="1205">
        <v>117.02500000000001</v>
      </c>
      <c r="AB40" s="1206">
        <v>34.468000000000004</v>
      </c>
      <c r="AC40" s="1207">
        <v>3017.6379999999999</v>
      </c>
    </row>
    <row r="41" spans="1:29">
      <c r="A41" s="1203" t="s">
        <v>513</v>
      </c>
      <c r="B41" s="1204">
        <v>194.773</v>
      </c>
      <c r="C41" s="1205">
        <v>7.5830000000000002</v>
      </c>
      <c r="D41" s="1205">
        <v>27.344999999999999</v>
      </c>
      <c r="E41" s="1205">
        <v>2.7269999999999999</v>
      </c>
      <c r="F41" s="1205">
        <v>0.121</v>
      </c>
      <c r="G41" s="1206">
        <v>2.0539999999999998</v>
      </c>
      <c r="H41" s="1207">
        <v>231.876</v>
      </c>
      <c r="I41" s="1208">
        <v>22.439</v>
      </c>
      <c r="J41" s="1205">
        <v>5.0999999999999997E-2</v>
      </c>
      <c r="K41" s="1205">
        <v>2.552</v>
      </c>
      <c r="L41" s="1205">
        <v>3.5999999999999997E-2</v>
      </c>
      <c r="M41" s="1205">
        <v>0.13500000000000001</v>
      </c>
      <c r="N41" s="1206">
        <v>0</v>
      </c>
      <c r="O41" s="1207">
        <v>25.177</v>
      </c>
      <c r="P41" s="1204">
        <v>106.026</v>
      </c>
      <c r="Q41" s="1205">
        <v>3.004</v>
      </c>
      <c r="R41" s="1205">
        <v>10.872</v>
      </c>
      <c r="S41" s="1205">
        <v>0.97899999999999998</v>
      </c>
      <c r="T41" s="1205">
        <v>0</v>
      </c>
      <c r="U41" s="1206">
        <v>0</v>
      </c>
      <c r="V41" s="1207">
        <v>119.902</v>
      </c>
      <c r="W41" s="1208">
        <v>323.238</v>
      </c>
      <c r="X41" s="1205">
        <v>10.638</v>
      </c>
      <c r="Y41" s="1205">
        <v>40.768999999999998</v>
      </c>
      <c r="Z41" s="1205">
        <v>3.742</v>
      </c>
      <c r="AA41" s="1205">
        <v>0.25600000000000001</v>
      </c>
      <c r="AB41" s="1206">
        <v>2.0539999999999998</v>
      </c>
      <c r="AC41" s="1207">
        <v>376.95499999999998</v>
      </c>
    </row>
    <row r="42" spans="1:29">
      <c r="A42" s="1203" t="s">
        <v>514</v>
      </c>
      <c r="B42" s="1204">
        <v>81.856999999999999</v>
      </c>
      <c r="C42" s="1205">
        <v>0.26900000000000002</v>
      </c>
      <c r="D42" s="1205">
        <v>8.7460000000000004</v>
      </c>
      <c r="E42" s="1205">
        <v>3.6999999999999998E-2</v>
      </c>
      <c r="F42" s="1205">
        <v>0.17899999999999999</v>
      </c>
      <c r="G42" s="1206">
        <v>4.5519999999999996</v>
      </c>
      <c r="H42" s="1207">
        <v>95.602999999999994</v>
      </c>
      <c r="I42" s="1208">
        <v>7.99</v>
      </c>
      <c r="J42" s="1205">
        <v>2.9000000000000001E-2</v>
      </c>
      <c r="K42" s="1205">
        <v>0</v>
      </c>
      <c r="L42" s="1205">
        <v>0</v>
      </c>
      <c r="M42" s="1205">
        <v>0</v>
      </c>
      <c r="N42" s="1206">
        <v>0</v>
      </c>
      <c r="O42" s="1207">
        <v>8.0190000000000001</v>
      </c>
      <c r="P42" s="1204">
        <v>138.78700000000001</v>
      </c>
      <c r="Q42" s="1205">
        <v>0.51200000000000001</v>
      </c>
      <c r="R42" s="1205">
        <v>3.8780000000000001</v>
      </c>
      <c r="S42" s="1205">
        <v>3.4000000000000002E-2</v>
      </c>
      <c r="T42" s="1205">
        <v>0</v>
      </c>
      <c r="U42" s="1206">
        <v>6.0999999999999999E-2</v>
      </c>
      <c r="V42" s="1207">
        <v>143.238</v>
      </c>
      <c r="W42" s="1208">
        <v>228.63399999999999</v>
      </c>
      <c r="X42" s="1205">
        <v>0.81</v>
      </c>
      <c r="Y42" s="1205">
        <v>12.624000000000001</v>
      </c>
      <c r="Z42" s="1205">
        <v>7.0999999999999994E-2</v>
      </c>
      <c r="AA42" s="1205">
        <v>0.17899999999999999</v>
      </c>
      <c r="AB42" s="1206">
        <v>4.6130000000000004</v>
      </c>
      <c r="AC42" s="1207">
        <v>246.86</v>
      </c>
    </row>
    <row r="43" spans="1:29">
      <c r="A43" s="1203" t="s">
        <v>506</v>
      </c>
      <c r="B43" s="1204">
        <v>86.995999999999995</v>
      </c>
      <c r="C43" s="1205">
        <v>0.125</v>
      </c>
      <c r="D43" s="1205">
        <v>1.2090000000000001</v>
      </c>
      <c r="E43" s="1205">
        <v>0.14599999999999999</v>
      </c>
      <c r="F43" s="1205">
        <v>0.35</v>
      </c>
      <c r="G43" s="1206">
        <v>8.9269999999999996</v>
      </c>
      <c r="H43" s="1207">
        <v>97.606999999999999</v>
      </c>
      <c r="I43" s="1208">
        <v>45.710999999999999</v>
      </c>
      <c r="J43" s="1205">
        <v>0.26500000000000001</v>
      </c>
      <c r="K43" s="1205">
        <v>1.101</v>
      </c>
      <c r="L43" s="1205">
        <v>0</v>
      </c>
      <c r="M43" s="1205">
        <v>3.0000000000000001E-3</v>
      </c>
      <c r="N43" s="1206">
        <v>0</v>
      </c>
      <c r="O43" s="1207">
        <v>47.08</v>
      </c>
      <c r="P43" s="1204">
        <v>31.184000000000001</v>
      </c>
      <c r="Q43" s="1205">
        <v>0.153</v>
      </c>
      <c r="R43" s="1205">
        <v>5.7229999999999999</v>
      </c>
      <c r="S43" s="1205">
        <v>0.126</v>
      </c>
      <c r="T43" s="1205">
        <v>0</v>
      </c>
      <c r="U43" s="1206">
        <v>0</v>
      </c>
      <c r="V43" s="1207">
        <v>37.06</v>
      </c>
      <c r="W43" s="1208">
        <v>163.89099999999999</v>
      </c>
      <c r="X43" s="1205">
        <v>0.54300000000000004</v>
      </c>
      <c r="Y43" s="1205">
        <v>8.0329999999999995</v>
      </c>
      <c r="Z43" s="1205">
        <v>0.27200000000000002</v>
      </c>
      <c r="AA43" s="1205">
        <v>0.35299999999999998</v>
      </c>
      <c r="AB43" s="1206">
        <v>8.9269999999999996</v>
      </c>
      <c r="AC43" s="1207">
        <v>181.74700000000001</v>
      </c>
    </row>
    <row r="44" spans="1:29" ht="13.5" thickBot="1">
      <c r="A44" s="1209" t="s">
        <v>17</v>
      </c>
      <c r="B44" s="1210">
        <v>280.64</v>
      </c>
      <c r="C44" s="1211">
        <v>1.0880000000000001</v>
      </c>
      <c r="D44" s="1211">
        <v>36.171999999999997</v>
      </c>
      <c r="E44" s="1211">
        <v>5.9669999999999996</v>
      </c>
      <c r="F44" s="1211">
        <v>3.6320000000000001</v>
      </c>
      <c r="G44" s="1212">
        <v>17.878</v>
      </c>
      <c r="H44" s="1213">
        <v>339.41</v>
      </c>
      <c r="I44" s="1214">
        <v>45.594999999999999</v>
      </c>
      <c r="J44" s="1211">
        <v>0.126</v>
      </c>
      <c r="K44" s="1211">
        <v>1.6850000000000001</v>
      </c>
      <c r="L44" s="1211">
        <v>0.157</v>
      </c>
      <c r="M44" s="1211">
        <v>1E-3</v>
      </c>
      <c r="N44" s="1212">
        <v>0</v>
      </c>
      <c r="O44" s="1213">
        <v>47.406999999999996</v>
      </c>
      <c r="P44" s="1210">
        <v>183.78100000000001</v>
      </c>
      <c r="Q44" s="1211">
        <v>0.70799999999999996</v>
      </c>
      <c r="R44" s="1211">
        <v>7.9459999999999997</v>
      </c>
      <c r="S44" s="1211">
        <v>0.21199999999999999</v>
      </c>
      <c r="T44" s="1211">
        <v>0.54200000000000004</v>
      </c>
      <c r="U44" s="1212">
        <v>0</v>
      </c>
      <c r="V44" s="1213">
        <v>192.977</v>
      </c>
      <c r="W44" s="1214">
        <v>510.01600000000002</v>
      </c>
      <c r="X44" s="1211">
        <v>1.9219999999999999</v>
      </c>
      <c r="Y44" s="1211">
        <v>45.802999999999997</v>
      </c>
      <c r="Z44" s="1211">
        <v>6.3360000000000003</v>
      </c>
      <c r="AA44" s="1211">
        <v>4.1749999999999998</v>
      </c>
      <c r="AB44" s="1212">
        <v>17.878</v>
      </c>
      <c r="AC44" s="1213">
        <v>579.79399999999998</v>
      </c>
    </row>
    <row r="45" spans="1:29" ht="13.5" thickBot="1">
      <c r="A45" s="1215" t="s">
        <v>515</v>
      </c>
      <c r="B45" s="1216">
        <v>191348.74299999999</v>
      </c>
      <c r="C45" s="1217">
        <v>839.79600000000005</v>
      </c>
      <c r="D45" s="1217">
        <v>11993.657999999999</v>
      </c>
      <c r="E45" s="1217">
        <v>1328.019</v>
      </c>
      <c r="F45" s="1217">
        <v>57363.853000000003</v>
      </c>
      <c r="G45" s="1218">
        <v>44274.601000000002</v>
      </c>
      <c r="H45" s="1219">
        <v>305820.65100000001</v>
      </c>
      <c r="I45" s="1220">
        <v>80848.635999999999</v>
      </c>
      <c r="J45" s="1217">
        <v>298.661</v>
      </c>
      <c r="K45" s="1217">
        <v>2295.46</v>
      </c>
      <c r="L45" s="1217">
        <v>129.994</v>
      </c>
      <c r="M45" s="1217">
        <v>4142.8879999999999</v>
      </c>
      <c r="N45" s="1218">
        <v>2920.5650000000001</v>
      </c>
      <c r="O45" s="1219">
        <v>90506.21</v>
      </c>
      <c r="P45" s="1216">
        <v>96754.179000000004</v>
      </c>
      <c r="Q45" s="1217">
        <v>193.40100000000001</v>
      </c>
      <c r="R45" s="1217">
        <v>2304.2249999999999</v>
      </c>
      <c r="S45" s="1217">
        <v>354.988</v>
      </c>
      <c r="T45" s="1217">
        <v>2187.54</v>
      </c>
      <c r="U45" s="1218">
        <v>13426.98</v>
      </c>
      <c r="V45" s="1219">
        <v>114866.325</v>
      </c>
      <c r="W45" s="1220">
        <v>368951.55800000002</v>
      </c>
      <c r="X45" s="1217">
        <v>1331.8579999999999</v>
      </c>
      <c r="Y45" s="1217">
        <v>16593.343000000001</v>
      </c>
      <c r="Z45" s="1217">
        <v>1813.001</v>
      </c>
      <c r="AA45" s="1217">
        <v>63694.281000000003</v>
      </c>
      <c r="AB45" s="1218">
        <v>60622.146000000001</v>
      </c>
      <c r="AC45" s="1219">
        <v>511193.18599999999</v>
      </c>
    </row>
    <row r="46" spans="1:29">
      <c r="A46" s="1221"/>
    </row>
    <row r="47" spans="1:29">
      <c r="A47" s="1222" t="s">
        <v>516</v>
      </c>
    </row>
    <row r="48" spans="1:29">
      <c r="A48" s="1223" t="s">
        <v>517</v>
      </c>
    </row>
    <row r="49" spans="1:1">
      <c r="A49" s="1223" t="s">
        <v>518</v>
      </c>
    </row>
    <row r="50" spans="1:1">
      <c r="A50" s="1223" t="s">
        <v>519</v>
      </c>
    </row>
    <row r="51" spans="1:1">
      <c r="A51" s="1223" t="s">
        <v>520</v>
      </c>
    </row>
    <row r="52" spans="1:1">
      <c r="A52" s="1223" t="s">
        <v>521</v>
      </c>
    </row>
    <row r="53" spans="1:1">
      <c r="A53" s="1223" t="s">
        <v>522</v>
      </c>
    </row>
    <row r="54" spans="1:1">
      <c r="A54" s="1223" t="s">
        <v>523</v>
      </c>
    </row>
  </sheetData>
  <mergeCells count="8">
    <mergeCell ref="AB1:AC1"/>
    <mergeCell ref="A3:AC3"/>
    <mergeCell ref="AA5:AC5"/>
    <mergeCell ref="A6:A8"/>
    <mergeCell ref="B6:H7"/>
    <mergeCell ref="I6:O7"/>
    <mergeCell ref="P6:V7"/>
    <mergeCell ref="W6:AC7"/>
  </mergeCells>
  <pageMargins left="0.32" right="0.23" top="0.9055118110236221" bottom="0.74803149606299213" header="0.31496062992125984" footer="0.31496062992125984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workbookViewId="0"/>
  </sheetViews>
  <sheetFormatPr defaultColWidth="6.85546875" defaultRowHeight="12.75"/>
  <cols>
    <col min="1" max="1" width="3.7109375" style="1225" customWidth="1"/>
    <col min="2" max="2" width="37.85546875" style="1224" customWidth="1"/>
    <col min="3" max="3" width="12.42578125" style="1225" bestFit="1" customWidth="1"/>
    <col min="4" max="4" width="12.140625" style="1225" customWidth="1"/>
    <col min="5" max="5" width="11.140625" style="1225" customWidth="1"/>
    <col min="6" max="6" width="10.5703125" style="1225" customWidth="1"/>
    <col min="7" max="7" width="10.140625" style="1225" customWidth="1"/>
    <col min="8" max="8" width="11.42578125" style="1225" customWidth="1"/>
    <col min="9" max="9" width="18.28515625" style="1225" customWidth="1"/>
    <col min="10" max="10" width="13.5703125" style="1225" customWidth="1"/>
    <col min="11" max="11" width="18.140625" style="1225" customWidth="1"/>
    <col min="12" max="12" width="16.7109375" style="1225" customWidth="1"/>
    <col min="13" max="13" width="13.42578125" style="1225" customWidth="1"/>
    <col min="14" max="16384" width="6.85546875" style="1225"/>
  </cols>
  <sheetData>
    <row r="1" spans="2:10" ht="15.75" customHeight="1">
      <c r="I1" s="1226" t="s">
        <v>524</v>
      </c>
    </row>
    <row r="2" spans="2:10">
      <c r="B2" s="1225"/>
    </row>
    <row r="3" spans="2:10" ht="36.75" customHeight="1">
      <c r="B3" s="2371" t="s">
        <v>525</v>
      </c>
      <c r="C3" s="2371"/>
      <c r="D3" s="2371"/>
      <c r="E3" s="2371"/>
      <c r="F3" s="2371"/>
      <c r="G3" s="2371"/>
      <c r="H3" s="2371"/>
      <c r="I3" s="2371"/>
    </row>
    <row r="4" spans="2:10">
      <c r="B4" s="1225"/>
    </row>
    <row r="5" spans="2:10" ht="13.5" thickBot="1">
      <c r="B5" s="1227"/>
      <c r="C5" s="1228"/>
      <c r="D5" s="1228"/>
      <c r="E5" s="1228"/>
      <c r="F5" s="1228"/>
      <c r="G5" s="1228"/>
      <c r="H5" s="1228"/>
      <c r="I5" s="1229" t="s">
        <v>526</v>
      </c>
    </row>
    <row r="6" spans="2:10" ht="26.25" thickBot="1">
      <c r="B6" s="1230" t="s">
        <v>475</v>
      </c>
      <c r="C6" s="1231" t="s">
        <v>480</v>
      </c>
      <c r="D6" s="1232" t="s">
        <v>481</v>
      </c>
      <c r="E6" s="1232" t="s">
        <v>482</v>
      </c>
      <c r="F6" s="1232" t="s">
        <v>483</v>
      </c>
      <c r="G6" s="1232" t="s">
        <v>484</v>
      </c>
      <c r="H6" s="1233" t="s">
        <v>485</v>
      </c>
      <c r="I6" s="1234" t="s">
        <v>527</v>
      </c>
      <c r="J6" s="1235"/>
    </row>
    <row r="7" spans="2:10">
      <c r="B7" s="1236" t="s">
        <v>12</v>
      </c>
      <c r="C7" s="1202">
        <v>-358.12700000000001</v>
      </c>
      <c r="D7" s="1199">
        <v>-3.968</v>
      </c>
      <c r="E7" s="1199">
        <v>357.26499999999999</v>
      </c>
      <c r="F7" s="1199">
        <v>-0.54800000000000004</v>
      </c>
      <c r="G7" s="1199">
        <v>0.38400000000000001</v>
      </c>
      <c r="H7" s="1200">
        <v>-36.180999999999997</v>
      </c>
      <c r="I7" s="1201">
        <v>-40.627000000000002</v>
      </c>
      <c r="J7" s="1235"/>
    </row>
    <row r="8" spans="2:10">
      <c r="B8" s="1237" t="s">
        <v>487</v>
      </c>
      <c r="C8" s="1208">
        <v>-950.94</v>
      </c>
      <c r="D8" s="1205">
        <v>-4.8730000000000002</v>
      </c>
      <c r="E8" s="1205">
        <v>193.22499999999999</v>
      </c>
      <c r="F8" s="1205">
        <v>4.24</v>
      </c>
      <c r="G8" s="1205">
        <v>0.50800000000000001</v>
      </c>
      <c r="H8" s="1206">
        <v>44.735999999999997</v>
      </c>
      <c r="I8" s="1207">
        <v>-717.34400000000005</v>
      </c>
    </row>
    <row r="9" spans="2:10">
      <c r="B9" s="1237" t="s">
        <v>528</v>
      </c>
      <c r="C9" s="1208">
        <v>1685.624</v>
      </c>
      <c r="D9" s="1205">
        <v>-0.33800000000000002</v>
      </c>
      <c r="E9" s="1205">
        <v>-232.85300000000001</v>
      </c>
      <c r="F9" s="1205">
        <v>-88.789000000000001</v>
      </c>
      <c r="G9" s="1205">
        <v>26.390999999999998</v>
      </c>
      <c r="H9" s="1206">
        <v>-47.036999999999999</v>
      </c>
      <c r="I9" s="1207">
        <v>1431.787</v>
      </c>
    </row>
    <row r="10" spans="2:10" ht="25.5">
      <c r="B10" s="1237" t="s">
        <v>489</v>
      </c>
      <c r="C10" s="1208">
        <v>388.339</v>
      </c>
      <c r="D10" s="1205">
        <v>-0.83499999999999996</v>
      </c>
      <c r="E10" s="1205">
        <v>-116.718</v>
      </c>
      <c r="F10" s="1205">
        <v>-3.9369999999999998</v>
      </c>
      <c r="G10" s="1205">
        <v>9.5350000000000001</v>
      </c>
      <c r="H10" s="1206">
        <v>-17.890999999999998</v>
      </c>
      <c r="I10" s="1207">
        <v>262.43</v>
      </c>
    </row>
    <row r="11" spans="2:10" ht="38.25">
      <c r="B11" s="1237" t="s">
        <v>490</v>
      </c>
      <c r="C11" s="1208">
        <v>484.589</v>
      </c>
      <c r="D11" s="1205">
        <v>-0.84799999999999998</v>
      </c>
      <c r="E11" s="1205">
        <v>-234.72</v>
      </c>
      <c r="F11" s="1205">
        <v>-12.839</v>
      </c>
      <c r="G11" s="1205">
        <v>25.196000000000002</v>
      </c>
      <c r="H11" s="1206">
        <v>-119.729</v>
      </c>
      <c r="I11" s="1207">
        <v>154.488</v>
      </c>
    </row>
    <row r="12" spans="2:10" ht="25.5">
      <c r="B12" s="1237" t="s">
        <v>491</v>
      </c>
      <c r="C12" s="1208">
        <v>848.98400000000004</v>
      </c>
      <c r="D12" s="1205">
        <v>1.5920000000000001</v>
      </c>
      <c r="E12" s="1205">
        <v>-2682.7640000000001</v>
      </c>
      <c r="F12" s="1205">
        <v>-71.763000000000005</v>
      </c>
      <c r="G12" s="1205">
        <v>-112.55500000000001</v>
      </c>
      <c r="H12" s="1206">
        <v>-107.35599999999999</v>
      </c>
      <c r="I12" s="1207">
        <v>-2052.0990000000002</v>
      </c>
    </row>
    <row r="13" spans="2:10">
      <c r="B13" s="1237" t="s">
        <v>492</v>
      </c>
      <c r="C13" s="1208">
        <v>839.01199999999994</v>
      </c>
      <c r="D13" s="1205">
        <v>9.1180000000000003</v>
      </c>
      <c r="E13" s="1205">
        <v>195.75700000000001</v>
      </c>
      <c r="F13" s="1205">
        <v>27.786999999999999</v>
      </c>
      <c r="G13" s="1205">
        <v>-5.8710000000000004</v>
      </c>
      <c r="H13" s="1206">
        <v>158.35900000000001</v>
      </c>
      <c r="I13" s="1207">
        <v>1196.375</v>
      </c>
    </row>
    <row r="14" spans="2:10" ht="25.5">
      <c r="B14" s="1237" t="s">
        <v>493</v>
      </c>
      <c r="C14" s="1208">
        <v>-825.00199999999995</v>
      </c>
      <c r="D14" s="1205">
        <v>-3.9329999999999998</v>
      </c>
      <c r="E14" s="1205">
        <v>544.75900000000001</v>
      </c>
      <c r="F14" s="1205">
        <v>75.850999999999999</v>
      </c>
      <c r="G14" s="1205">
        <v>-62.707000000000001</v>
      </c>
      <c r="H14" s="1206">
        <v>-566.73599999999999</v>
      </c>
      <c r="I14" s="1207">
        <v>-913.61900000000003</v>
      </c>
    </row>
    <row r="15" spans="2:10" ht="38.25">
      <c r="B15" s="1237" t="s">
        <v>494</v>
      </c>
      <c r="C15" s="1208">
        <v>30.041</v>
      </c>
      <c r="D15" s="1205">
        <v>-8.2000000000000003E-2</v>
      </c>
      <c r="E15" s="1205">
        <v>-0.247</v>
      </c>
      <c r="F15" s="1205">
        <v>0.53100000000000003</v>
      </c>
      <c r="G15" s="1205">
        <v>2.508</v>
      </c>
      <c r="H15" s="1206">
        <v>36.682000000000002</v>
      </c>
      <c r="I15" s="1207">
        <v>68.902000000000001</v>
      </c>
    </row>
    <row r="16" spans="2:10">
      <c r="B16" s="1237" t="s">
        <v>14</v>
      </c>
      <c r="C16" s="1208">
        <v>2507.634</v>
      </c>
      <c r="D16" s="1205">
        <v>-15.62</v>
      </c>
      <c r="E16" s="1205">
        <v>410.65100000000001</v>
      </c>
      <c r="F16" s="1205">
        <v>53.844000000000001</v>
      </c>
      <c r="G16" s="1205">
        <v>-4.4340000000000002</v>
      </c>
      <c r="H16" s="1206">
        <v>-1873.559</v>
      </c>
      <c r="I16" s="1207">
        <v>1024.672</v>
      </c>
    </row>
    <row r="17" spans="2:9" ht="25.5">
      <c r="B17" s="1237" t="s">
        <v>495</v>
      </c>
      <c r="C17" s="1208">
        <v>2669.712</v>
      </c>
      <c r="D17" s="1205">
        <v>-11.638</v>
      </c>
      <c r="E17" s="1205">
        <v>-638.57899999999995</v>
      </c>
      <c r="F17" s="1205">
        <v>-81.641000000000005</v>
      </c>
      <c r="G17" s="1205">
        <v>-339.762</v>
      </c>
      <c r="H17" s="1206">
        <v>502.01400000000001</v>
      </c>
      <c r="I17" s="1207">
        <v>2181.7469999999998</v>
      </c>
    </row>
    <row r="18" spans="2:9">
      <c r="B18" s="1237" t="s">
        <v>496</v>
      </c>
      <c r="C18" s="1208">
        <v>344.48599999999999</v>
      </c>
      <c r="D18" s="1205">
        <v>-11.311999999999999</v>
      </c>
      <c r="E18" s="1205">
        <v>222.24799999999999</v>
      </c>
      <c r="F18" s="1205">
        <v>15.478999999999999</v>
      </c>
      <c r="G18" s="1205">
        <v>-144.90799999999999</v>
      </c>
      <c r="H18" s="1206">
        <v>104.625</v>
      </c>
      <c r="I18" s="1207">
        <v>515.13900000000001</v>
      </c>
    </row>
    <row r="19" spans="2:9" ht="25.5">
      <c r="B19" s="1237" t="s">
        <v>16</v>
      </c>
      <c r="C19" s="1208">
        <v>871.154</v>
      </c>
      <c r="D19" s="1205">
        <v>0.88700000000000001</v>
      </c>
      <c r="E19" s="1205">
        <v>-91.138000000000005</v>
      </c>
      <c r="F19" s="1205">
        <v>-23.166</v>
      </c>
      <c r="G19" s="1205">
        <v>-14.993</v>
      </c>
      <c r="H19" s="1206">
        <v>29.954000000000001</v>
      </c>
      <c r="I19" s="1207">
        <v>795.86400000000003</v>
      </c>
    </row>
    <row r="20" spans="2:9">
      <c r="B20" s="1237" t="s">
        <v>529</v>
      </c>
      <c r="C20" s="1208">
        <v>50.795999999999999</v>
      </c>
      <c r="D20" s="1205">
        <v>2.855</v>
      </c>
      <c r="E20" s="1205">
        <v>-132.56299999999999</v>
      </c>
      <c r="F20" s="1205">
        <v>8.3239999999999998</v>
      </c>
      <c r="G20" s="1205">
        <v>9.6620000000000008</v>
      </c>
      <c r="H20" s="1206">
        <v>288.28899999999999</v>
      </c>
      <c r="I20" s="1207">
        <v>219.03899999999999</v>
      </c>
    </row>
    <row r="21" spans="2:9" ht="25.5">
      <c r="B21" s="1237" t="s">
        <v>498</v>
      </c>
      <c r="C21" s="1208">
        <v>4741.1139999999996</v>
      </c>
      <c r="D21" s="1205">
        <v>7.0339999999999998</v>
      </c>
      <c r="E21" s="1205">
        <v>-135.267</v>
      </c>
      <c r="F21" s="1205">
        <v>-0.497</v>
      </c>
      <c r="G21" s="1205">
        <v>-495.56400000000002</v>
      </c>
      <c r="H21" s="1206">
        <v>88.850999999999999</v>
      </c>
      <c r="I21" s="1207">
        <v>4206.1679999999997</v>
      </c>
    </row>
    <row r="22" spans="2:9">
      <c r="B22" s="1237" t="s">
        <v>499</v>
      </c>
      <c r="C22" s="1208">
        <v>1023.067</v>
      </c>
      <c r="D22" s="1205">
        <v>2.843</v>
      </c>
      <c r="E22" s="1205">
        <v>-274.44</v>
      </c>
      <c r="F22" s="1205">
        <v>12.686</v>
      </c>
      <c r="G22" s="1205">
        <v>-10.163</v>
      </c>
      <c r="H22" s="1206">
        <v>138.05199999999999</v>
      </c>
      <c r="I22" s="1207">
        <v>879.35900000000004</v>
      </c>
    </row>
    <row r="23" spans="2:9">
      <c r="B23" s="1237" t="s">
        <v>500</v>
      </c>
      <c r="C23" s="1208">
        <v>998.899</v>
      </c>
      <c r="D23" s="1205">
        <v>3.2360000000000002</v>
      </c>
      <c r="E23" s="1205">
        <v>53.128999999999998</v>
      </c>
      <c r="F23" s="1205">
        <v>-35.674999999999997</v>
      </c>
      <c r="G23" s="1205">
        <v>-11.393000000000001</v>
      </c>
      <c r="H23" s="1206">
        <v>464.13499999999999</v>
      </c>
      <c r="I23" s="1207">
        <v>1508.0060000000001</v>
      </c>
    </row>
    <row r="24" spans="2:9" ht="25.5">
      <c r="B24" s="1237" t="s">
        <v>501</v>
      </c>
      <c r="C24" s="1208">
        <v>304.548</v>
      </c>
      <c r="D24" s="1205">
        <v>0.14399999999999999</v>
      </c>
      <c r="E24" s="1205">
        <v>85.07</v>
      </c>
      <c r="F24" s="1205">
        <v>3.8220000000000001</v>
      </c>
      <c r="G24" s="1205">
        <v>1.254</v>
      </c>
      <c r="H24" s="1206">
        <v>62.207000000000001</v>
      </c>
      <c r="I24" s="1207">
        <v>453.22300000000001</v>
      </c>
    </row>
    <row r="25" spans="2:9" ht="25.5">
      <c r="B25" s="1237" t="s">
        <v>502</v>
      </c>
      <c r="C25" s="1208">
        <v>-39.537999999999997</v>
      </c>
      <c r="D25" s="1205">
        <v>13.96</v>
      </c>
      <c r="E25" s="1205">
        <v>1.7470000000000001</v>
      </c>
      <c r="F25" s="1205">
        <v>2.2130000000000001</v>
      </c>
      <c r="G25" s="1205">
        <v>2021.0129999999999</v>
      </c>
      <c r="H25" s="1206">
        <v>-89.078000000000003</v>
      </c>
      <c r="I25" s="1207">
        <v>1908.104</v>
      </c>
    </row>
    <row r="26" spans="2:9">
      <c r="B26" s="1237" t="s">
        <v>503</v>
      </c>
      <c r="C26" s="1208">
        <v>-36.47</v>
      </c>
      <c r="D26" s="1205">
        <v>-0.47</v>
      </c>
      <c r="E26" s="1205">
        <v>-22.858000000000001</v>
      </c>
      <c r="F26" s="1205">
        <v>-0.214</v>
      </c>
      <c r="G26" s="1205">
        <v>-7.274</v>
      </c>
      <c r="H26" s="1206">
        <v>-17.695</v>
      </c>
      <c r="I26" s="1207">
        <v>-84.766999999999996</v>
      </c>
    </row>
    <row r="27" spans="2:9" ht="25.5">
      <c r="B27" s="1237" t="s">
        <v>504</v>
      </c>
      <c r="C27" s="1208">
        <v>-158.72499999999999</v>
      </c>
      <c r="D27" s="1205">
        <v>-3.7829999999999999</v>
      </c>
      <c r="E27" s="1205">
        <v>-5.9279999999999999</v>
      </c>
      <c r="F27" s="1205">
        <v>-0.21299999999999999</v>
      </c>
      <c r="G27" s="1205">
        <v>-19.062000000000001</v>
      </c>
      <c r="H27" s="1206">
        <v>-15.523</v>
      </c>
      <c r="I27" s="1207">
        <v>-203.02099999999999</v>
      </c>
    </row>
    <row r="28" spans="2:9">
      <c r="B28" s="1237" t="s">
        <v>505</v>
      </c>
      <c r="C28" s="1208">
        <v>-118.961</v>
      </c>
      <c r="D28" s="1205">
        <v>-0.55700000000000005</v>
      </c>
      <c r="E28" s="1205">
        <v>-14.044</v>
      </c>
      <c r="F28" s="1205">
        <v>-4.0739999999999998</v>
      </c>
      <c r="G28" s="1205">
        <v>-1.085</v>
      </c>
      <c r="H28" s="1206">
        <v>65.295000000000002</v>
      </c>
      <c r="I28" s="1207">
        <v>-69.352000000000004</v>
      </c>
    </row>
    <row r="29" spans="2:9">
      <c r="B29" s="1237" t="s">
        <v>506</v>
      </c>
      <c r="C29" s="1208">
        <v>-80.965999999999994</v>
      </c>
      <c r="D29" s="1205">
        <v>-1.3740000000000001</v>
      </c>
      <c r="E29" s="1205">
        <v>17.126999999999999</v>
      </c>
      <c r="F29" s="1205">
        <v>3.4</v>
      </c>
      <c r="G29" s="1205">
        <v>43.697000000000003</v>
      </c>
      <c r="H29" s="1206">
        <v>21.937999999999999</v>
      </c>
      <c r="I29" s="1207">
        <v>0.42199999999999999</v>
      </c>
    </row>
    <row r="30" spans="2:9" ht="25.5">
      <c r="B30" s="1237" t="s">
        <v>530</v>
      </c>
      <c r="C30" s="1208">
        <v>0</v>
      </c>
      <c r="D30" s="1205">
        <v>0</v>
      </c>
      <c r="E30" s="1205">
        <v>0</v>
      </c>
      <c r="F30" s="1205">
        <v>0</v>
      </c>
      <c r="G30" s="1205">
        <v>1E-3</v>
      </c>
      <c r="H30" s="1206">
        <v>0</v>
      </c>
      <c r="I30" s="1207">
        <v>1E-3</v>
      </c>
    </row>
    <row r="31" spans="2:9" ht="25.5">
      <c r="B31" s="1237" t="s">
        <v>508</v>
      </c>
      <c r="C31" s="1208">
        <v>366.57900000000001</v>
      </c>
      <c r="D31" s="1205">
        <v>1.4410000000000001</v>
      </c>
      <c r="E31" s="1205">
        <v>-6.8559999999999999</v>
      </c>
      <c r="F31" s="1205">
        <v>0</v>
      </c>
      <c r="G31" s="1205">
        <v>15.36</v>
      </c>
      <c r="H31" s="1206">
        <v>-393.286</v>
      </c>
      <c r="I31" s="1207">
        <v>-16.762</v>
      </c>
    </row>
    <row r="32" spans="2:9" ht="25.5">
      <c r="B32" s="1237" t="s">
        <v>509</v>
      </c>
      <c r="C32" s="1208">
        <v>6062.6559999999999</v>
      </c>
      <c r="D32" s="1205">
        <v>10.071999999999999</v>
      </c>
      <c r="E32" s="1205">
        <v>-66.498999999999995</v>
      </c>
      <c r="F32" s="1205">
        <v>-2.6309999999999998</v>
      </c>
      <c r="G32" s="1205">
        <v>-5.0000000000000001E-3</v>
      </c>
      <c r="H32" s="1206">
        <v>-36.387</v>
      </c>
      <c r="I32" s="1207">
        <v>5969.8370000000004</v>
      </c>
    </row>
    <row r="33" spans="2:11" ht="25.5">
      <c r="B33" s="1237" t="s">
        <v>510</v>
      </c>
      <c r="C33" s="1208">
        <v>-17.286999999999999</v>
      </c>
      <c r="D33" s="1205">
        <v>-5.0000000000000001E-3</v>
      </c>
      <c r="E33" s="1205">
        <v>-3.2280000000000002</v>
      </c>
      <c r="F33" s="1205">
        <v>0.61499999999999999</v>
      </c>
      <c r="G33" s="1205">
        <v>5.0000000000000001E-3</v>
      </c>
      <c r="H33" s="1206">
        <v>5.8120000000000003</v>
      </c>
      <c r="I33" s="1207">
        <v>-14.702999999999999</v>
      </c>
    </row>
    <row r="34" spans="2:11">
      <c r="B34" s="1237" t="s">
        <v>7</v>
      </c>
      <c r="C34" s="1208">
        <v>7958.9870000000001</v>
      </c>
      <c r="D34" s="1205">
        <v>14.71</v>
      </c>
      <c r="E34" s="1205">
        <v>329.36599999999999</v>
      </c>
      <c r="F34" s="1205">
        <v>26.443000000000001</v>
      </c>
      <c r="G34" s="1205">
        <v>6.0529999999999999</v>
      </c>
      <c r="H34" s="1206">
        <v>-0.27500000000000002</v>
      </c>
      <c r="I34" s="1207">
        <v>8308.8410000000003</v>
      </c>
    </row>
    <row r="35" spans="2:11">
      <c r="B35" s="1237" t="s">
        <v>511</v>
      </c>
      <c r="C35" s="1208">
        <v>337.88900000000001</v>
      </c>
      <c r="D35" s="1205">
        <v>0.24299999999999999</v>
      </c>
      <c r="E35" s="1205">
        <v>11.933999999999999</v>
      </c>
      <c r="F35" s="1205">
        <v>0.17100000000000001</v>
      </c>
      <c r="G35" s="1205">
        <v>5.0819999999999999</v>
      </c>
      <c r="H35" s="1206">
        <v>349.76100000000002</v>
      </c>
      <c r="I35" s="1207">
        <v>704.90899999999999</v>
      </c>
    </row>
    <row r="36" spans="2:11" ht="25.5">
      <c r="B36" s="1237" t="s">
        <v>512</v>
      </c>
      <c r="C36" s="1208">
        <v>-35.771000000000001</v>
      </c>
      <c r="D36" s="1205">
        <v>-0.17499999999999999</v>
      </c>
      <c r="E36" s="1205">
        <v>-29.513000000000002</v>
      </c>
      <c r="F36" s="1205">
        <v>-5.2759999999999998</v>
      </c>
      <c r="G36" s="1205">
        <v>178.63399999999999</v>
      </c>
      <c r="H36" s="1206">
        <v>-143.75299999999999</v>
      </c>
      <c r="I36" s="1207">
        <v>-30.577999999999999</v>
      </c>
    </row>
    <row r="37" spans="2:11">
      <c r="B37" s="1237" t="s">
        <v>9</v>
      </c>
      <c r="C37" s="1208">
        <v>-9.0969999999999995</v>
      </c>
      <c r="D37" s="1205">
        <v>-0.11899999999999999</v>
      </c>
      <c r="E37" s="1205">
        <v>0.28699999999999998</v>
      </c>
      <c r="F37" s="1205">
        <v>4.0000000000000001E-3</v>
      </c>
      <c r="G37" s="1205">
        <v>-0.36899999999999999</v>
      </c>
      <c r="H37" s="1206">
        <v>0</v>
      </c>
      <c r="I37" s="1207">
        <v>-9.298</v>
      </c>
    </row>
    <row r="38" spans="2:11">
      <c r="B38" s="1237" t="s">
        <v>10</v>
      </c>
      <c r="C38" s="1208">
        <v>103.45399999999999</v>
      </c>
      <c r="D38" s="1205">
        <v>-8.2000000000000003E-2</v>
      </c>
      <c r="E38" s="1205">
        <v>-3.13</v>
      </c>
      <c r="F38" s="1205">
        <v>-5.1280000000000001</v>
      </c>
      <c r="G38" s="1205">
        <v>-24.17</v>
      </c>
      <c r="H38" s="1206">
        <v>-8.1579999999999995</v>
      </c>
      <c r="I38" s="1207">
        <v>67.914000000000001</v>
      </c>
    </row>
    <row r="39" spans="2:11">
      <c r="B39" s="1237" t="s">
        <v>513</v>
      </c>
      <c r="C39" s="1208">
        <v>-191.91300000000001</v>
      </c>
      <c r="D39" s="1205">
        <v>-6.5570000000000004</v>
      </c>
      <c r="E39" s="1205">
        <v>-2.33</v>
      </c>
      <c r="F39" s="1205">
        <v>0.34499999999999997</v>
      </c>
      <c r="G39" s="1205">
        <v>-0.28299999999999997</v>
      </c>
      <c r="H39" s="1206">
        <v>1.4950000000000001</v>
      </c>
      <c r="I39" s="1207">
        <v>-199.58799999999999</v>
      </c>
    </row>
    <row r="40" spans="2:11">
      <c r="B40" s="1237" t="s">
        <v>514</v>
      </c>
      <c r="C40" s="1208">
        <v>-17.302</v>
      </c>
      <c r="D40" s="1205">
        <v>-0.16500000000000001</v>
      </c>
      <c r="E40" s="1205">
        <v>7.0609999999999999</v>
      </c>
      <c r="F40" s="1205">
        <v>-0.16200000000000001</v>
      </c>
      <c r="G40" s="1205">
        <v>-5.3999999999999999E-2</v>
      </c>
      <c r="H40" s="1206">
        <v>-0.36899999999999999</v>
      </c>
      <c r="I40" s="1207">
        <v>-10.829000000000001</v>
      </c>
    </row>
    <row r="41" spans="2:11">
      <c r="B41" s="1237" t="s">
        <v>506</v>
      </c>
      <c r="C41" s="1208">
        <v>36.253</v>
      </c>
      <c r="D41" s="1205">
        <v>-2.5000000000000001E-2</v>
      </c>
      <c r="E41" s="1205">
        <v>-0.86299999999999999</v>
      </c>
      <c r="F41" s="1205">
        <v>3.4000000000000002E-2</v>
      </c>
      <c r="G41" s="1205">
        <v>0.187</v>
      </c>
      <c r="H41" s="1206">
        <v>3.4340000000000002</v>
      </c>
      <c r="I41" s="1207">
        <v>38.985999999999997</v>
      </c>
    </row>
    <row r="42" spans="2:11" ht="13.5" thickBot="1">
      <c r="B42" s="1238" t="s">
        <v>17</v>
      </c>
      <c r="C42" s="1214">
        <v>6.2679999999999998</v>
      </c>
      <c r="D42" s="1211">
        <v>-0.108</v>
      </c>
      <c r="E42" s="1211">
        <v>6.2069999999999999</v>
      </c>
      <c r="F42" s="1211">
        <v>0.69699999999999995</v>
      </c>
      <c r="G42" s="1211">
        <v>-552.68700000000001</v>
      </c>
      <c r="H42" s="1212">
        <v>-0.627</v>
      </c>
      <c r="I42" s="1213">
        <v>-540.947</v>
      </c>
    </row>
    <row r="43" spans="2:11" ht="13.5" thickBot="1">
      <c r="B43" s="1239" t="s">
        <v>515</v>
      </c>
      <c r="C43" s="1220">
        <v>29819.986000000001</v>
      </c>
      <c r="D43" s="1217">
        <v>1.268</v>
      </c>
      <c r="E43" s="1217">
        <v>-2258.7049999999999</v>
      </c>
      <c r="F43" s="1217">
        <v>-100.06699999999999</v>
      </c>
      <c r="G43" s="1217">
        <v>538.13099999999997</v>
      </c>
      <c r="H43" s="1218">
        <v>-1108.001</v>
      </c>
      <c r="I43" s="1219">
        <v>26992.679</v>
      </c>
      <c r="K43" s="1240"/>
    </row>
  </sheetData>
  <mergeCells count="1">
    <mergeCell ref="B3:I3"/>
  </mergeCells>
  <pageMargins left="0.67" right="0.51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3"/>
  <sheetViews>
    <sheetView workbookViewId="0"/>
  </sheetViews>
  <sheetFormatPr defaultColWidth="6.85546875" defaultRowHeight="12.75"/>
  <cols>
    <col min="1" max="1" width="0.5703125" style="1225" customWidth="1"/>
    <col min="2" max="2" width="37.85546875" style="1224" customWidth="1"/>
    <col min="3" max="4" width="12.42578125" style="1225" bestFit="1" customWidth="1"/>
    <col min="5" max="5" width="12.42578125" style="1241" bestFit="1" customWidth="1"/>
    <col min="6" max="6" width="9.85546875" style="1225" customWidth="1"/>
    <col min="7" max="7" width="10.140625" style="1225" customWidth="1"/>
    <col min="8" max="8" width="10.140625" style="1225" bestFit="1" customWidth="1"/>
    <col min="9" max="9" width="14" style="1225" customWidth="1"/>
    <col min="10" max="10" width="13.28515625" style="1225" bestFit="1" customWidth="1"/>
    <col min="11" max="12" width="12.42578125" style="1225" bestFit="1" customWidth="1"/>
    <col min="13" max="13" width="6.85546875" style="1225"/>
    <col min="14" max="15" width="11.140625" style="1225" bestFit="1" customWidth="1"/>
    <col min="16" max="16" width="10.140625" style="1225" bestFit="1" customWidth="1"/>
    <col min="17" max="18" width="6.85546875" style="1225"/>
    <col min="19" max="19" width="12.28515625" style="1225" customWidth="1"/>
    <col min="20" max="20" width="9.5703125" style="1225" customWidth="1"/>
    <col min="21" max="21" width="6.85546875" style="1225"/>
    <col min="22" max="22" width="11.28515625" style="1225" customWidth="1"/>
    <col min="23" max="16384" width="6.85546875" style="1225"/>
  </cols>
  <sheetData>
    <row r="1" spans="2:42" ht="18" customHeight="1">
      <c r="J1" s="1226" t="s">
        <v>531</v>
      </c>
    </row>
    <row r="2" spans="2:42">
      <c r="B2" s="1225"/>
    </row>
    <row r="3" spans="2:42" ht="30" customHeight="1">
      <c r="B3" s="2371" t="s">
        <v>532</v>
      </c>
      <c r="C3" s="2371"/>
      <c r="D3" s="2371"/>
      <c r="E3" s="2371"/>
      <c r="F3" s="2371"/>
      <c r="G3" s="2371"/>
      <c r="H3" s="2371"/>
      <c r="I3" s="2371"/>
      <c r="J3" s="2371"/>
    </row>
    <row r="4" spans="2:42">
      <c r="B4" s="1225"/>
    </row>
    <row r="5" spans="2:42" ht="13.5" thickBot="1">
      <c r="B5" s="1227"/>
      <c r="C5" s="1228"/>
      <c r="D5" s="1228"/>
      <c r="E5" s="1242"/>
      <c r="F5" s="1228"/>
      <c r="G5" s="1228"/>
      <c r="H5" s="1228"/>
      <c r="I5" s="2372" t="s">
        <v>526</v>
      </c>
      <c r="J5" s="2372"/>
    </row>
    <row r="6" spans="2:42" ht="39.75" customHeight="1" thickBot="1">
      <c r="B6" s="1230" t="s">
        <v>475</v>
      </c>
      <c r="C6" s="1243" t="s">
        <v>533</v>
      </c>
      <c r="D6" s="1244" t="s">
        <v>534</v>
      </c>
      <c r="E6" s="1244" t="s">
        <v>535</v>
      </c>
      <c r="F6" s="1244" t="s">
        <v>536</v>
      </c>
      <c r="G6" s="1244" t="s">
        <v>537</v>
      </c>
      <c r="H6" s="1245" t="s">
        <v>538</v>
      </c>
      <c r="I6" s="1230" t="s">
        <v>527</v>
      </c>
      <c r="J6" s="1246" t="s">
        <v>539</v>
      </c>
      <c r="K6" s="1235"/>
      <c r="L6" s="1235"/>
      <c r="M6" s="1235"/>
      <c r="N6" s="1235"/>
      <c r="O6" s="1235"/>
      <c r="P6" s="1235"/>
      <c r="Q6" s="1235"/>
      <c r="R6" s="1235"/>
      <c r="S6" s="1235"/>
      <c r="T6" s="1235"/>
      <c r="U6" s="1235"/>
      <c r="V6" s="1235"/>
      <c r="W6" s="1235"/>
      <c r="X6" s="1235"/>
      <c r="Y6" s="1235"/>
      <c r="Z6" s="1235"/>
      <c r="AA6" s="1235"/>
      <c r="AB6" s="1235"/>
      <c r="AC6" s="1235"/>
      <c r="AD6" s="1235"/>
      <c r="AE6" s="1235"/>
      <c r="AF6" s="1235"/>
      <c r="AG6" s="1235"/>
      <c r="AH6" s="1235"/>
      <c r="AI6" s="1235"/>
      <c r="AJ6" s="1235"/>
      <c r="AK6" s="1235"/>
      <c r="AL6" s="1235"/>
      <c r="AM6" s="1235"/>
      <c r="AN6" s="1235"/>
      <c r="AO6" s="1235"/>
      <c r="AP6" s="1235"/>
    </row>
    <row r="7" spans="2:42">
      <c r="B7" s="1236" t="s">
        <v>12</v>
      </c>
      <c r="C7" s="1247">
        <v>-468.399</v>
      </c>
      <c r="D7" s="1248">
        <v>-115.161</v>
      </c>
      <c r="E7" s="1249">
        <v>183.46600000000001</v>
      </c>
      <c r="F7" s="1248">
        <v>70.296999999999997</v>
      </c>
      <c r="G7" s="1248">
        <v>371.459</v>
      </c>
      <c r="H7" s="1250">
        <v>-82.289000000000001</v>
      </c>
      <c r="I7" s="1251">
        <v>-40.627000000000002</v>
      </c>
      <c r="J7" s="1252">
        <v>139.82259000000002</v>
      </c>
      <c r="K7" s="1235"/>
      <c r="L7" s="1235"/>
    </row>
    <row r="8" spans="2:42">
      <c r="B8" s="1237" t="s">
        <v>487</v>
      </c>
      <c r="C8" s="1253">
        <v>-722.31299999999999</v>
      </c>
      <c r="D8" s="1254">
        <v>-190.39400000000001</v>
      </c>
      <c r="E8" s="1255">
        <v>1.6080000000000001</v>
      </c>
      <c r="F8" s="1254">
        <v>107.209</v>
      </c>
      <c r="G8" s="1254">
        <v>0.20799999999999999</v>
      </c>
      <c r="H8" s="1256">
        <v>86.337999999999994</v>
      </c>
      <c r="I8" s="1257">
        <v>-717.34400000000005</v>
      </c>
      <c r="J8" s="1258">
        <v>104.52161</v>
      </c>
    </row>
    <row r="9" spans="2:42">
      <c r="B9" s="1237" t="s">
        <v>528</v>
      </c>
      <c r="C9" s="1253">
        <v>1920.1559999999999</v>
      </c>
      <c r="D9" s="1254">
        <v>-450.02499999999998</v>
      </c>
      <c r="E9" s="1255">
        <v>193.583</v>
      </c>
      <c r="F9" s="1254">
        <v>111.093</v>
      </c>
      <c r="G9" s="1254">
        <v>-23.126999999999999</v>
      </c>
      <c r="H9" s="1256">
        <v>-319.89299999999997</v>
      </c>
      <c r="I9" s="1257">
        <v>1431.787</v>
      </c>
      <c r="J9" s="1258">
        <v>-159.17701</v>
      </c>
    </row>
    <row r="10" spans="2:42" ht="25.5">
      <c r="B10" s="1237" t="s">
        <v>489</v>
      </c>
      <c r="C10" s="1253">
        <v>193.547</v>
      </c>
      <c r="D10" s="1254">
        <v>216.22399999999999</v>
      </c>
      <c r="E10" s="1255">
        <v>-31.49</v>
      </c>
      <c r="F10" s="1254">
        <v>-18.48</v>
      </c>
      <c r="G10" s="1254">
        <v>-6.3029999999999999</v>
      </c>
      <c r="H10" s="1256">
        <v>-91.067999999999998</v>
      </c>
      <c r="I10" s="1257">
        <v>262.43</v>
      </c>
      <c r="J10" s="1258">
        <v>-100.88831</v>
      </c>
    </row>
    <row r="11" spans="2:42" ht="38.25">
      <c r="B11" s="1237" t="s">
        <v>490</v>
      </c>
      <c r="C11" s="1253">
        <v>369.82299999999998</v>
      </c>
      <c r="D11" s="1254">
        <v>46.878</v>
      </c>
      <c r="E11" s="1255">
        <v>-27.876999999999999</v>
      </c>
      <c r="F11" s="1254">
        <v>3.1989999999999998</v>
      </c>
      <c r="G11" s="1254">
        <v>-30.388999999999999</v>
      </c>
      <c r="H11" s="1256">
        <v>-207.14599999999999</v>
      </c>
      <c r="I11" s="1257">
        <v>154.488</v>
      </c>
      <c r="J11" s="1258">
        <v>-217.02687000000006</v>
      </c>
    </row>
    <row r="12" spans="2:42" ht="25.5">
      <c r="B12" s="1237" t="s">
        <v>491</v>
      </c>
      <c r="C12" s="1253">
        <v>-333.37</v>
      </c>
      <c r="D12" s="1254">
        <v>1095.98</v>
      </c>
      <c r="E12" s="1255">
        <v>-11.846</v>
      </c>
      <c r="F12" s="1254">
        <v>-9.4589999999999996</v>
      </c>
      <c r="G12" s="1254">
        <v>-2381.5239999999999</v>
      </c>
      <c r="H12" s="1256">
        <v>-411.88</v>
      </c>
      <c r="I12" s="1257">
        <v>-2052.0990000000002</v>
      </c>
      <c r="J12" s="1258">
        <v>-1400.5297800000001</v>
      </c>
    </row>
    <row r="13" spans="2:42">
      <c r="B13" s="1237" t="s">
        <v>492</v>
      </c>
      <c r="C13" s="1253">
        <v>1553.1120000000001</v>
      </c>
      <c r="D13" s="1254">
        <v>-516.36900000000003</v>
      </c>
      <c r="E13" s="1255">
        <v>-39.840000000000003</v>
      </c>
      <c r="F13" s="1254">
        <v>64.823999999999998</v>
      </c>
      <c r="G13" s="1254">
        <v>36.11</v>
      </c>
      <c r="H13" s="1256">
        <v>98.537999999999997</v>
      </c>
      <c r="I13" s="1257">
        <v>1196.375</v>
      </c>
      <c r="J13" s="1258">
        <v>113.54313</v>
      </c>
    </row>
    <row r="14" spans="2:42" ht="25.5">
      <c r="B14" s="1237" t="s">
        <v>493</v>
      </c>
      <c r="C14" s="1253">
        <v>-1316.761</v>
      </c>
      <c r="D14" s="1254">
        <v>-49.968000000000004</v>
      </c>
      <c r="E14" s="1255">
        <v>-92.32</v>
      </c>
      <c r="F14" s="1254">
        <v>525.21100000000001</v>
      </c>
      <c r="G14" s="1254">
        <v>-5.7000000000000002E-2</v>
      </c>
      <c r="H14" s="1256">
        <v>20.276</v>
      </c>
      <c r="I14" s="1257">
        <v>-913.61900000000003</v>
      </c>
      <c r="J14" s="1258">
        <v>218.33270999999996</v>
      </c>
    </row>
    <row r="15" spans="2:42" ht="38.25">
      <c r="B15" s="1237" t="s">
        <v>494</v>
      </c>
      <c r="C15" s="1253">
        <v>117.31</v>
      </c>
      <c r="D15" s="1254">
        <v>-44.081000000000003</v>
      </c>
      <c r="E15" s="1255">
        <v>-4.2510000000000003</v>
      </c>
      <c r="F15" s="1254">
        <v>0</v>
      </c>
      <c r="G15" s="1254">
        <v>1.667</v>
      </c>
      <c r="H15" s="1256">
        <v>-1.7430000000000001</v>
      </c>
      <c r="I15" s="1257">
        <v>68.902000000000001</v>
      </c>
      <c r="J15" s="1258">
        <v>5.3974800000000034</v>
      </c>
    </row>
    <row r="16" spans="2:42">
      <c r="B16" s="1237" t="s">
        <v>14</v>
      </c>
      <c r="C16" s="1253">
        <v>45.933999999999997</v>
      </c>
      <c r="D16" s="1254">
        <v>-246.24199999999999</v>
      </c>
      <c r="E16" s="1255">
        <v>-9.4760000000000009</v>
      </c>
      <c r="F16" s="1254">
        <v>223.43299999999999</v>
      </c>
      <c r="G16" s="1254">
        <v>638.12</v>
      </c>
      <c r="H16" s="1256">
        <v>372.90300000000002</v>
      </c>
      <c r="I16" s="1257">
        <v>1024.672</v>
      </c>
      <c r="J16" s="1258">
        <v>778.1869700000002</v>
      </c>
    </row>
    <row r="17" spans="2:10" ht="25.5">
      <c r="B17" s="1237" t="s">
        <v>495</v>
      </c>
      <c r="C17" s="1253">
        <v>2657.3130000000001</v>
      </c>
      <c r="D17" s="1254">
        <v>6.2510000000000003</v>
      </c>
      <c r="E17" s="1255">
        <v>160.178</v>
      </c>
      <c r="F17" s="1254">
        <v>84.296999999999997</v>
      </c>
      <c r="G17" s="1254">
        <v>197.971</v>
      </c>
      <c r="H17" s="1256">
        <v>-924.26300000000003</v>
      </c>
      <c r="I17" s="1257">
        <v>2181.7469999999998</v>
      </c>
      <c r="J17" s="1258">
        <v>-660.43494999999928</v>
      </c>
    </row>
    <row r="18" spans="2:10">
      <c r="B18" s="1237" t="s">
        <v>496</v>
      </c>
      <c r="C18" s="1253">
        <v>169.43100000000001</v>
      </c>
      <c r="D18" s="1254">
        <v>123.685</v>
      </c>
      <c r="E18" s="1255">
        <v>-6.9889999999999999</v>
      </c>
      <c r="F18" s="1254">
        <v>34.581000000000003</v>
      </c>
      <c r="G18" s="1254">
        <v>161.167</v>
      </c>
      <c r="H18" s="1256">
        <v>33.264000000000003</v>
      </c>
      <c r="I18" s="1257">
        <v>515.13900000000001</v>
      </c>
      <c r="J18" s="1258">
        <v>162.91272999999998</v>
      </c>
    </row>
    <row r="19" spans="2:10" ht="25.5">
      <c r="B19" s="1237" t="s">
        <v>16</v>
      </c>
      <c r="C19" s="1253">
        <v>718.19399999999996</v>
      </c>
      <c r="D19" s="1254">
        <v>81.206999999999994</v>
      </c>
      <c r="E19" s="1255">
        <v>91.68</v>
      </c>
      <c r="F19" s="1254">
        <v>-6.2530000000000001</v>
      </c>
      <c r="G19" s="1254">
        <v>15.566000000000001</v>
      </c>
      <c r="H19" s="1256">
        <v>-104.53</v>
      </c>
      <c r="I19" s="1257">
        <v>795.86400000000003</v>
      </c>
      <c r="J19" s="1258">
        <v>-68.516320000000007</v>
      </c>
    </row>
    <row r="20" spans="2:10">
      <c r="B20" s="1237" t="s">
        <v>529</v>
      </c>
      <c r="C20" s="1253">
        <v>63.619</v>
      </c>
      <c r="D20" s="1254">
        <v>274.47500000000002</v>
      </c>
      <c r="E20" s="1255">
        <v>12.242000000000001</v>
      </c>
      <c r="F20" s="1254">
        <v>-13.782</v>
      </c>
      <c r="G20" s="1254">
        <v>0.32100000000000001</v>
      </c>
      <c r="H20" s="1256">
        <v>-117.836</v>
      </c>
      <c r="I20" s="1257">
        <v>219.03899999999999</v>
      </c>
      <c r="J20" s="1258">
        <v>-88.009760000000014</v>
      </c>
    </row>
    <row r="21" spans="2:10" ht="25.5">
      <c r="B21" s="1237" t="s">
        <v>498</v>
      </c>
      <c r="C21" s="1253">
        <v>4444.2420000000002</v>
      </c>
      <c r="D21" s="1254">
        <v>-8.266</v>
      </c>
      <c r="E21" s="1255">
        <v>-35.015000000000001</v>
      </c>
      <c r="F21" s="1254">
        <v>2.9289999999999998</v>
      </c>
      <c r="G21" s="1254">
        <v>10.42</v>
      </c>
      <c r="H21" s="1256">
        <v>-208.142</v>
      </c>
      <c r="I21" s="1257">
        <v>4206.1679999999997</v>
      </c>
      <c r="J21" s="1258">
        <v>-209.71559000000002</v>
      </c>
    </row>
    <row r="22" spans="2:10">
      <c r="B22" s="1237" t="s">
        <v>499</v>
      </c>
      <c r="C22" s="1253">
        <v>214.56100000000001</v>
      </c>
      <c r="D22" s="1254">
        <v>735.95600000000002</v>
      </c>
      <c r="E22" s="1255">
        <v>203.44399999999999</v>
      </c>
      <c r="F22" s="1254">
        <v>6.0209999999999999</v>
      </c>
      <c r="G22" s="1254">
        <v>11.984</v>
      </c>
      <c r="H22" s="1256">
        <v>-292.60700000000003</v>
      </c>
      <c r="I22" s="1257">
        <v>879.35900000000004</v>
      </c>
      <c r="J22" s="1258">
        <v>-120.32077000000002</v>
      </c>
    </row>
    <row r="23" spans="2:10">
      <c r="B23" s="1237" t="s">
        <v>500</v>
      </c>
      <c r="C23" s="1253">
        <v>1403.749</v>
      </c>
      <c r="D23" s="1254">
        <v>20.004000000000001</v>
      </c>
      <c r="E23" s="1255">
        <v>30.728999999999999</v>
      </c>
      <c r="F23" s="1254">
        <v>57.551000000000002</v>
      </c>
      <c r="G23" s="1254">
        <v>34.283999999999999</v>
      </c>
      <c r="H23" s="1256">
        <v>-38.311</v>
      </c>
      <c r="I23" s="1257">
        <v>1508.0060000000001</v>
      </c>
      <c r="J23" s="1258">
        <v>33.079809999999995</v>
      </c>
    </row>
    <row r="24" spans="2:10" ht="25.5">
      <c r="B24" s="1237" t="s">
        <v>501</v>
      </c>
      <c r="C24" s="1253">
        <v>67.519000000000005</v>
      </c>
      <c r="D24" s="1254">
        <v>230.68700000000001</v>
      </c>
      <c r="E24" s="1255">
        <v>64.692999999999998</v>
      </c>
      <c r="F24" s="1254">
        <v>49.417999999999999</v>
      </c>
      <c r="G24" s="1254">
        <v>19.512</v>
      </c>
      <c r="H24" s="1256">
        <v>21.393999999999998</v>
      </c>
      <c r="I24" s="1257">
        <v>453.22300000000001</v>
      </c>
      <c r="J24" s="1258">
        <v>82.480829999999983</v>
      </c>
    </row>
    <row r="25" spans="2:10" ht="25.5">
      <c r="B25" s="1237" t="s">
        <v>502</v>
      </c>
      <c r="C25" s="1253">
        <v>1911.777</v>
      </c>
      <c r="D25" s="1254">
        <v>-84.986999999999995</v>
      </c>
      <c r="E25" s="1255">
        <v>79.67</v>
      </c>
      <c r="F25" s="1254">
        <v>-0.3</v>
      </c>
      <c r="G25" s="1254">
        <v>1.6890000000000001</v>
      </c>
      <c r="H25" s="1256">
        <v>0.255</v>
      </c>
      <c r="I25" s="1257">
        <v>1908.104</v>
      </c>
      <c r="J25" s="1258">
        <v>31.976370000000003</v>
      </c>
    </row>
    <row r="26" spans="2:10">
      <c r="B26" s="1237" t="s">
        <v>503</v>
      </c>
      <c r="C26" s="1253">
        <v>-20.789000000000001</v>
      </c>
      <c r="D26" s="1254">
        <v>-240.898</v>
      </c>
      <c r="E26" s="1255">
        <v>208.29599999999999</v>
      </c>
      <c r="F26" s="1254">
        <v>-1.2949999999999999</v>
      </c>
      <c r="G26" s="1254">
        <v>0.23899999999999999</v>
      </c>
      <c r="H26" s="1256">
        <v>-30.32</v>
      </c>
      <c r="I26" s="1257">
        <v>-84.766999999999996</v>
      </c>
      <c r="J26" s="1258">
        <v>9.0205700000000064</v>
      </c>
    </row>
    <row r="27" spans="2:10" ht="25.5">
      <c r="B27" s="1237" t="s">
        <v>504</v>
      </c>
      <c r="C27" s="1253">
        <v>-330.58</v>
      </c>
      <c r="D27" s="1254">
        <v>-73.494</v>
      </c>
      <c r="E27" s="1255">
        <v>218.02500000000001</v>
      </c>
      <c r="F27" s="1254">
        <v>-3.0219999999999998</v>
      </c>
      <c r="G27" s="1254">
        <v>2.4E-2</v>
      </c>
      <c r="H27" s="1256">
        <v>-13.974</v>
      </c>
      <c r="I27" s="1257">
        <v>-203.02099999999999</v>
      </c>
      <c r="J27" s="1258">
        <v>32.393609999999988</v>
      </c>
    </row>
    <row r="28" spans="2:10">
      <c r="B28" s="1237" t="s">
        <v>505</v>
      </c>
      <c r="C28" s="1253">
        <v>-67.912999999999997</v>
      </c>
      <c r="D28" s="1254">
        <v>-265.48099999999999</v>
      </c>
      <c r="E28" s="1255">
        <v>276.80700000000002</v>
      </c>
      <c r="F28" s="1254">
        <v>-2.34</v>
      </c>
      <c r="G28" s="1254">
        <v>-37.893999999999998</v>
      </c>
      <c r="H28" s="1256">
        <v>27.469000000000001</v>
      </c>
      <c r="I28" s="1257">
        <v>-69.352000000000004</v>
      </c>
      <c r="J28" s="1258">
        <v>71.612239999999986</v>
      </c>
    </row>
    <row r="29" spans="2:10">
      <c r="B29" s="1237" t="s">
        <v>506</v>
      </c>
      <c r="C29" s="1253">
        <v>50.475999999999999</v>
      </c>
      <c r="D29" s="1254">
        <v>-54.86</v>
      </c>
      <c r="E29" s="1255">
        <v>-12.315</v>
      </c>
      <c r="F29" s="1254">
        <v>1.6990000000000001</v>
      </c>
      <c r="G29" s="1254">
        <v>4.9619999999999997</v>
      </c>
      <c r="H29" s="1256">
        <v>10.46</v>
      </c>
      <c r="I29" s="1257">
        <v>0.42199999999999999</v>
      </c>
      <c r="J29" s="1258">
        <v>6.268860000000001</v>
      </c>
    </row>
    <row r="30" spans="2:10" ht="25.5">
      <c r="B30" s="1237" t="s">
        <v>507</v>
      </c>
      <c r="C30" s="1253">
        <v>0</v>
      </c>
      <c r="D30" s="1254">
        <v>0</v>
      </c>
      <c r="E30" s="1255">
        <v>1E-3</v>
      </c>
      <c r="F30" s="1254">
        <v>0</v>
      </c>
      <c r="G30" s="1254">
        <v>0</v>
      </c>
      <c r="H30" s="1256">
        <v>0</v>
      </c>
      <c r="I30" s="1257">
        <v>1E-3</v>
      </c>
      <c r="J30" s="1258">
        <v>2.9999999999999981E-4</v>
      </c>
    </row>
    <row r="31" spans="2:10" ht="25.5">
      <c r="B31" s="1237" t="s">
        <v>508</v>
      </c>
      <c r="C31" s="1253">
        <v>30.895</v>
      </c>
      <c r="D31" s="1254">
        <v>-26.577999999999999</v>
      </c>
      <c r="E31" s="1255">
        <v>-1E-3</v>
      </c>
      <c r="F31" s="1254">
        <v>0</v>
      </c>
      <c r="G31" s="1254">
        <v>-1E-3</v>
      </c>
      <c r="H31" s="1256">
        <v>-21.077000000000002</v>
      </c>
      <c r="I31" s="1257">
        <v>-16.762</v>
      </c>
      <c r="J31" s="1258">
        <v>-18.506959999999999</v>
      </c>
    </row>
    <row r="32" spans="2:10" ht="25.5">
      <c r="B32" s="1237" t="s">
        <v>509</v>
      </c>
      <c r="C32" s="1253">
        <v>5939.3710000000001</v>
      </c>
      <c r="D32" s="1254">
        <v>115.114</v>
      </c>
      <c r="E32" s="1255">
        <v>-18.102</v>
      </c>
      <c r="F32" s="1254">
        <v>-64.3</v>
      </c>
      <c r="G32" s="1254">
        <v>7.7119999999999997</v>
      </c>
      <c r="H32" s="1256">
        <v>-9.9580000000000002</v>
      </c>
      <c r="I32" s="1257">
        <v>5969.8370000000004</v>
      </c>
      <c r="J32" s="1258">
        <v>17.710580000000075</v>
      </c>
    </row>
    <row r="33" spans="2:10" ht="25.5">
      <c r="B33" s="1237" t="s">
        <v>510</v>
      </c>
      <c r="C33" s="1253">
        <v>-54.530999999999999</v>
      </c>
      <c r="D33" s="1254">
        <v>49.643999999999998</v>
      </c>
      <c r="E33" s="1255">
        <v>-6.5919999999999996</v>
      </c>
      <c r="F33" s="1254">
        <v>2.3290000000000002</v>
      </c>
      <c r="G33" s="1254">
        <v>0.25600000000000001</v>
      </c>
      <c r="H33" s="1256">
        <v>-5.8090000000000002</v>
      </c>
      <c r="I33" s="1257">
        <v>-14.702999999999999</v>
      </c>
      <c r="J33" s="1258">
        <v>2.5318399999999963</v>
      </c>
    </row>
    <row r="34" spans="2:10">
      <c r="B34" s="1237" t="s">
        <v>7</v>
      </c>
      <c r="C34" s="1253">
        <v>7893.482</v>
      </c>
      <c r="D34" s="1254">
        <v>103.474</v>
      </c>
      <c r="E34" s="1255">
        <v>-22.69</v>
      </c>
      <c r="F34" s="1254">
        <v>58.933999999999997</v>
      </c>
      <c r="G34" s="1254">
        <v>59.558999999999997</v>
      </c>
      <c r="H34" s="1256">
        <v>216.08199999999999</v>
      </c>
      <c r="I34" s="1257">
        <v>8308.8410000000003</v>
      </c>
      <c r="J34" s="1258">
        <v>306.94891999999993</v>
      </c>
    </row>
    <row r="35" spans="2:10">
      <c r="B35" s="1237" t="s">
        <v>511</v>
      </c>
      <c r="C35" s="1253">
        <v>666.97900000000004</v>
      </c>
      <c r="D35" s="1254">
        <v>19.859000000000002</v>
      </c>
      <c r="E35" s="1255">
        <v>0.155</v>
      </c>
      <c r="F35" s="1254">
        <v>-0.81200000000000006</v>
      </c>
      <c r="G35" s="1254">
        <v>2.5089999999999999</v>
      </c>
      <c r="H35" s="1256">
        <v>16.219000000000001</v>
      </c>
      <c r="I35" s="1257">
        <v>704.90899999999999</v>
      </c>
      <c r="J35" s="1258">
        <v>17.106549999999988</v>
      </c>
    </row>
    <row r="36" spans="2:10" ht="25.5">
      <c r="B36" s="1237" t="s">
        <v>512</v>
      </c>
      <c r="C36" s="1253">
        <v>17.373999999999999</v>
      </c>
      <c r="D36" s="1254">
        <v>-21.49</v>
      </c>
      <c r="E36" s="1255">
        <v>-6.3109999999999999</v>
      </c>
      <c r="F36" s="1254">
        <v>-2.9649999999999999</v>
      </c>
      <c r="G36" s="1254">
        <v>-10.066000000000001</v>
      </c>
      <c r="H36" s="1256">
        <v>-7.12</v>
      </c>
      <c r="I36" s="1257">
        <v>-30.577999999999999</v>
      </c>
      <c r="J36" s="1258">
        <v>-16.378780000000027</v>
      </c>
    </row>
    <row r="37" spans="2:10">
      <c r="B37" s="1237" t="s">
        <v>9</v>
      </c>
      <c r="C37" s="1253">
        <v>-5.4290000000000003</v>
      </c>
      <c r="D37" s="1254">
        <v>-3.7610000000000001</v>
      </c>
      <c r="E37" s="1255">
        <v>-8.6999999999999994E-2</v>
      </c>
      <c r="F37" s="1254">
        <v>7.1710000000000003</v>
      </c>
      <c r="G37" s="1254">
        <v>-1.075</v>
      </c>
      <c r="H37" s="1256">
        <v>-6.117</v>
      </c>
      <c r="I37" s="1257">
        <v>-9.298</v>
      </c>
      <c r="J37" s="1258">
        <v>-4.8854100000000003</v>
      </c>
    </row>
    <row r="38" spans="2:10">
      <c r="B38" s="1237" t="s">
        <v>10</v>
      </c>
      <c r="C38" s="1253">
        <v>77.977000000000004</v>
      </c>
      <c r="D38" s="1254">
        <v>7.2859999999999996</v>
      </c>
      <c r="E38" s="1255">
        <v>-13.255000000000001</v>
      </c>
      <c r="F38" s="1254">
        <v>5.0789999999999997</v>
      </c>
      <c r="G38" s="1254">
        <v>9.8889999999999993</v>
      </c>
      <c r="H38" s="1256">
        <v>-19.062000000000001</v>
      </c>
      <c r="I38" s="1257">
        <v>67.914000000000001</v>
      </c>
      <c r="J38" s="1258">
        <v>-7.7217200000000012</v>
      </c>
    </row>
    <row r="39" spans="2:10">
      <c r="B39" s="1237" t="s">
        <v>513</v>
      </c>
      <c r="C39" s="1253">
        <v>-185.63800000000001</v>
      </c>
      <c r="D39" s="1254">
        <v>-3.0369999999999999</v>
      </c>
      <c r="E39" s="1255">
        <v>-8.3160000000000007</v>
      </c>
      <c r="F39" s="1254">
        <v>-0.372</v>
      </c>
      <c r="G39" s="1254">
        <v>-8.51</v>
      </c>
      <c r="H39" s="1256">
        <v>6.2850000000000001</v>
      </c>
      <c r="I39" s="1257">
        <v>-199.58799999999999</v>
      </c>
      <c r="J39" s="1258">
        <v>0.83977999999999886</v>
      </c>
    </row>
    <row r="40" spans="2:10">
      <c r="B40" s="1237" t="s">
        <v>514</v>
      </c>
      <c r="C40" s="1253">
        <v>-12.803000000000001</v>
      </c>
      <c r="D40" s="1254">
        <v>-1.3149999999999999</v>
      </c>
      <c r="E40" s="1255">
        <v>-3.7189999999999999</v>
      </c>
      <c r="F40" s="1254">
        <v>8.3580000000000005</v>
      </c>
      <c r="G40" s="1254">
        <v>0.39400000000000002</v>
      </c>
      <c r="H40" s="1256">
        <v>-1.744</v>
      </c>
      <c r="I40" s="1257">
        <v>-10.829000000000001</v>
      </c>
      <c r="J40" s="1258">
        <v>1.2504200000000001</v>
      </c>
    </row>
    <row r="41" spans="2:10">
      <c r="B41" s="1237" t="s">
        <v>506</v>
      </c>
      <c r="C41" s="1253">
        <v>41.642000000000003</v>
      </c>
      <c r="D41" s="1254">
        <v>-1.681</v>
      </c>
      <c r="E41" s="1255">
        <v>-0.28799999999999998</v>
      </c>
      <c r="F41" s="1254">
        <v>7.2999999999999995E-2</v>
      </c>
      <c r="G41" s="1254">
        <v>-2.3690000000000002</v>
      </c>
      <c r="H41" s="1256">
        <v>1.609</v>
      </c>
      <c r="I41" s="1257">
        <v>38.985999999999997</v>
      </c>
      <c r="J41" s="1258">
        <v>0.85830999999999946</v>
      </c>
    </row>
    <row r="42" spans="2:10" ht="13.5" thickBot="1">
      <c r="B42" s="1238" t="s">
        <v>17</v>
      </c>
      <c r="C42" s="1259">
        <v>-557.27800000000002</v>
      </c>
      <c r="D42" s="1260">
        <v>10.318</v>
      </c>
      <c r="E42" s="1261">
        <v>-3.1E-2</v>
      </c>
      <c r="F42" s="1260">
        <v>19.388000000000002</v>
      </c>
      <c r="G42" s="1260">
        <v>-1.2669999999999999</v>
      </c>
      <c r="H42" s="1262">
        <v>-12.077</v>
      </c>
      <c r="I42" s="1263">
        <v>-540.947</v>
      </c>
      <c r="J42" s="1264">
        <v>-5.0756999999999968</v>
      </c>
    </row>
    <row r="43" spans="2:10" ht="13.5" thickBot="1">
      <c r="B43" s="1239" t="s">
        <v>515</v>
      </c>
      <c r="C43" s="1265">
        <v>26492.679</v>
      </c>
      <c r="D43" s="1265">
        <v>738.95399999999995</v>
      </c>
      <c r="E43" s="1266">
        <v>1373.7660000000001</v>
      </c>
      <c r="F43" s="1265">
        <v>1319.7139999999999</v>
      </c>
      <c r="G43" s="1265">
        <v>-916.56</v>
      </c>
      <c r="H43" s="1267">
        <v>-2015.874</v>
      </c>
      <c r="I43" s="1268">
        <v>26992.679</v>
      </c>
      <c r="J43" s="1269">
        <v>-940.39172000000258</v>
      </c>
    </row>
  </sheetData>
  <mergeCells count="2">
    <mergeCell ref="B3:J3"/>
    <mergeCell ref="I5:J5"/>
  </mergeCells>
  <pageMargins left="0.59055118110236227" right="0.27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/>
  </sheetViews>
  <sheetFormatPr defaultColWidth="9.140625" defaultRowHeight="12.75"/>
  <cols>
    <col min="1" max="1" width="37.85546875" style="1189" customWidth="1"/>
    <col min="2" max="2" width="9.28515625" style="1189" bestFit="1" customWidth="1"/>
    <col min="3" max="3" width="5" style="1189" bestFit="1" customWidth="1"/>
    <col min="4" max="4" width="6.7109375" style="1189" bestFit="1" customWidth="1"/>
    <col min="5" max="5" width="5" style="1189" bestFit="1" customWidth="1"/>
    <col min="6" max="7" width="8" style="1189" bestFit="1" customWidth="1"/>
    <col min="8" max="8" width="9.28515625" style="1189" bestFit="1" customWidth="1"/>
    <col min="9" max="10" width="8" style="1189" bestFit="1" customWidth="1"/>
    <col min="11" max="11" width="5" style="1189" bestFit="1" customWidth="1"/>
    <col min="12" max="12" width="6.7109375" style="1189" bestFit="1" customWidth="1"/>
    <col min="13" max="13" width="5" style="1189" bestFit="1" customWidth="1"/>
    <col min="14" max="14" width="6.140625" style="1189" bestFit="1" customWidth="1"/>
    <col min="15" max="15" width="6.7109375" style="1189" bestFit="1" customWidth="1"/>
    <col min="16" max="16" width="8" style="1189" bestFit="1" customWidth="1"/>
    <col min="17" max="17" width="6.7109375" style="1189" bestFit="1" customWidth="1"/>
    <col min="18" max="18" width="8" style="1189" bestFit="1" customWidth="1"/>
    <col min="19" max="19" width="5" style="1189" bestFit="1" customWidth="1"/>
    <col min="20" max="20" width="6.7109375" style="1189" bestFit="1" customWidth="1"/>
    <col min="21" max="21" width="5" style="1189" bestFit="1" customWidth="1"/>
    <col min="22" max="22" width="6.7109375" style="1189" bestFit="1" customWidth="1"/>
    <col min="23" max="24" width="8" style="1189" bestFit="1" customWidth="1"/>
    <col min="25" max="25" width="6.7109375" style="1189" bestFit="1" customWidth="1"/>
    <col min="26" max="26" width="9.28515625" style="1189" bestFit="1" customWidth="1"/>
    <col min="27" max="27" width="6.7109375" style="1189" bestFit="1" customWidth="1"/>
    <col min="28" max="28" width="8" style="1189" bestFit="1" customWidth="1"/>
    <col min="29" max="29" width="6.7109375" style="1189" bestFit="1" customWidth="1"/>
    <col min="30" max="31" width="8" style="1189" bestFit="1" customWidth="1"/>
    <col min="32" max="32" width="9.28515625" style="1189" bestFit="1" customWidth="1"/>
    <col min="33" max="33" width="8" style="1189" bestFit="1" customWidth="1"/>
    <col min="34" max="16384" width="9.140625" style="1189"/>
  </cols>
  <sheetData>
    <row r="1" spans="1:33" ht="15.75" customHeight="1">
      <c r="AF1" s="2373" t="s">
        <v>540</v>
      </c>
      <c r="AG1" s="2373"/>
    </row>
    <row r="3" spans="1:33" ht="14.25">
      <c r="A3" s="2356" t="s">
        <v>541</v>
      </c>
      <c r="B3" s="2356"/>
      <c r="C3" s="2356"/>
      <c r="D3" s="2356"/>
      <c r="E3" s="2356"/>
      <c r="F3" s="2356"/>
      <c r="G3" s="2356"/>
      <c r="H3" s="2356"/>
      <c r="I3" s="2356"/>
      <c r="J3" s="2356"/>
      <c r="K3" s="2356"/>
      <c r="L3" s="2356"/>
      <c r="M3" s="2356"/>
      <c r="N3" s="2356"/>
      <c r="O3" s="2356"/>
      <c r="P3" s="2356"/>
      <c r="Q3" s="2356"/>
      <c r="R3" s="2356"/>
      <c r="S3" s="2356"/>
      <c r="T3" s="2356"/>
      <c r="U3" s="2356"/>
      <c r="V3" s="2356"/>
      <c r="W3" s="2356"/>
      <c r="X3" s="2356"/>
      <c r="Y3" s="2356"/>
      <c r="Z3" s="2356"/>
      <c r="AA3" s="2356"/>
      <c r="AB3" s="2356"/>
      <c r="AC3" s="2356"/>
      <c r="AD3" s="2356"/>
      <c r="AE3" s="2356"/>
      <c r="AF3" s="2356"/>
      <c r="AG3" s="2356"/>
    </row>
    <row r="4" spans="1:33" ht="14.25">
      <c r="A4" s="1190"/>
      <c r="B4" s="1190"/>
      <c r="C4" s="1190"/>
      <c r="D4" s="1190"/>
      <c r="E4" s="1190"/>
      <c r="F4" s="1190"/>
      <c r="G4" s="1190"/>
      <c r="H4" s="1190"/>
      <c r="I4" s="1190"/>
      <c r="J4" s="1190"/>
      <c r="K4" s="1190"/>
      <c r="L4" s="1190"/>
      <c r="M4" s="1190"/>
      <c r="N4" s="1190"/>
      <c r="O4" s="1190"/>
      <c r="P4" s="1190"/>
      <c r="Q4" s="1190"/>
      <c r="R4" s="1190"/>
      <c r="S4" s="1190"/>
      <c r="T4" s="1190"/>
      <c r="U4" s="1190"/>
      <c r="V4" s="1190"/>
      <c r="W4" s="1190"/>
      <c r="X4" s="1190"/>
      <c r="Y4" s="1190"/>
      <c r="Z4" s="1190"/>
      <c r="AA4" s="1190"/>
      <c r="AB4" s="1190"/>
      <c r="AC4" s="1190"/>
      <c r="AD4" s="1190"/>
      <c r="AE4" s="1190"/>
      <c r="AF4" s="1190"/>
      <c r="AG4" s="1190"/>
    </row>
    <row r="5" spans="1:33" ht="13.5" thickBot="1">
      <c r="AF5" s="2374" t="s">
        <v>0</v>
      </c>
      <c r="AG5" s="2374"/>
    </row>
    <row r="6" spans="1:33" s="1191" customFormat="1" ht="12.75" customHeight="1">
      <c r="A6" s="2375" t="s">
        <v>475</v>
      </c>
      <c r="B6" s="2361" t="s">
        <v>476</v>
      </c>
      <c r="C6" s="2362"/>
      <c r="D6" s="2362"/>
      <c r="E6" s="2362"/>
      <c r="F6" s="2362"/>
      <c r="G6" s="2362"/>
      <c r="H6" s="2362"/>
      <c r="I6" s="2362"/>
      <c r="J6" s="2361" t="s">
        <v>477</v>
      </c>
      <c r="K6" s="2362"/>
      <c r="L6" s="2362"/>
      <c r="M6" s="2362"/>
      <c r="N6" s="2362"/>
      <c r="O6" s="2362"/>
      <c r="P6" s="2362"/>
      <c r="Q6" s="2362"/>
      <c r="R6" s="2361" t="s">
        <v>478</v>
      </c>
      <c r="S6" s="2362"/>
      <c r="T6" s="2362"/>
      <c r="U6" s="2362"/>
      <c r="V6" s="2362"/>
      <c r="W6" s="2362"/>
      <c r="X6" s="2362"/>
      <c r="Y6" s="2362"/>
      <c r="Z6" s="2361" t="s">
        <v>479</v>
      </c>
      <c r="AA6" s="2362"/>
      <c r="AB6" s="2362"/>
      <c r="AC6" s="2362"/>
      <c r="AD6" s="2362"/>
      <c r="AE6" s="2362"/>
      <c r="AF6" s="2362"/>
      <c r="AG6" s="2363"/>
    </row>
    <row r="7" spans="1:33" s="1191" customFormat="1" ht="13.5" thickBot="1">
      <c r="A7" s="2376"/>
      <c r="B7" s="2364"/>
      <c r="C7" s="2365"/>
      <c r="D7" s="2365"/>
      <c r="E7" s="2365"/>
      <c r="F7" s="2365"/>
      <c r="G7" s="2365"/>
      <c r="H7" s="2365"/>
      <c r="I7" s="2365"/>
      <c r="J7" s="2364"/>
      <c r="K7" s="2365"/>
      <c r="L7" s="2365"/>
      <c r="M7" s="2365"/>
      <c r="N7" s="2365"/>
      <c r="O7" s="2365"/>
      <c r="P7" s="2365"/>
      <c r="Q7" s="2365"/>
      <c r="R7" s="2364"/>
      <c r="S7" s="2365"/>
      <c r="T7" s="2365"/>
      <c r="U7" s="2365"/>
      <c r="V7" s="2365"/>
      <c r="W7" s="2365"/>
      <c r="X7" s="2365"/>
      <c r="Y7" s="2365"/>
      <c r="Z7" s="2364"/>
      <c r="AA7" s="2365"/>
      <c r="AB7" s="2365"/>
      <c r="AC7" s="2365"/>
      <c r="AD7" s="2365"/>
      <c r="AE7" s="2365"/>
      <c r="AF7" s="2365"/>
      <c r="AG7" s="2366"/>
    </row>
    <row r="8" spans="1:33" ht="13.5" thickBot="1">
      <c r="A8" s="2377"/>
      <c r="B8" s="1270" t="s">
        <v>480</v>
      </c>
      <c r="C8" s="1271" t="s">
        <v>481</v>
      </c>
      <c r="D8" s="1271" t="s">
        <v>482</v>
      </c>
      <c r="E8" s="1271" t="s">
        <v>483</v>
      </c>
      <c r="F8" s="1271" t="s">
        <v>484</v>
      </c>
      <c r="G8" s="1271" t="s">
        <v>485</v>
      </c>
      <c r="H8" s="1271" t="s">
        <v>486</v>
      </c>
      <c r="I8" s="1271" t="s">
        <v>542</v>
      </c>
      <c r="J8" s="1270" t="s">
        <v>480</v>
      </c>
      <c r="K8" s="1271" t="s">
        <v>481</v>
      </c>
      <c r="L8" s="1271" t="s">
        <v>482</v>
      </c>
      <c r="M8" s="1271" t="s">
        <v>483</v>
      </c>
      <c r="N8" s="1271" t="s">
        <v>484</v>
      </c>
      <c r="O8" s="1271" t="s">
        <v>485</v>
      </c>
      <c r="P8" s="1271" t="s">
        <v>486</v>
      </c>
      <c r="Q8" s="1271" t="s">
        <v>542</v>
      </c>
      <c r="R8" s="1270" t="s">
        <v>480</v>
      </c>
      <c r="S8" s="1271" t="s">
        <v>481</v>
      </c>
      <c r="T8" s="1271" t="s">
        <v>482</v>
      </c>
      <c r="U8" s="1271" t="s">
        <v>483</v>
      </c>
      <c r="V8" s="1271" t="s">
        <v>484</v>
      </c>
      <c r="W8" s="1271" t="s">
        <v>485</v>
      </c>
      <c r="X8" s="1271" t="s">
        <v>486</v>
      </c>
      <c r="Y8" s="1271" t="s">
        <v>542</v>
      </c>
      <c r="Z8" s="1270" t="s">
        <v>480</v>
      </c>
      <c r="AA8" s="1271" t="s">
        <v>481</v>
      </c>
      <c r="AB8" s="1271" t="s">
        <v>482</v>
      </c>
      <c r="AC8" s="1271" t="s">
        <v>483</v>
      </c>
      <c r="AD8" s="1271" t="s">
        <v>484</v>
      </c>
      <c r="AE8" s="1271" t="s">
        <v>485</v>
      </c>
      <c r="AF8" s="1271" t="s">
        <v>486</v>
      </c>
      <c r="AG8" s="1272" t="s">
        <v>542</v>
      </c>
    </row>
    <row r="9" spans="1:33">
      <c r="A9" s="1197" t="s">
        <v>12</v>
      </c>
      <c r="B9" s="1273">
        <v>36.192999999999998</v>
      </c>
      <c r="C9" s="1274">
        <v>0.14099999999999999</v>
      </c>
      <c r="D9" s="1274">
        <v>0.4</v>
      </c>
      <c r="E9" s="1274">
        <v>3.3029999999999999</v>
      </c>
      <c r="F9" s="1274">
        <v>5.0570000000000004</v>
      </c>
      <c r="G9" s="1274">
        <v>4.4180000000000001</v>
      </c>
      <c r="H9" s="1274">
        <v>46.209000000000003</v>
      </c>
      <c r="I9" s="1274">
        <v>4.1871299999999998</v>
      </c>
      <c r="J9" s="1273">
        <v>1.421</v>
      </c>
      <c r="K9" s="1274">
        <v>0</v>
      </c>
      <c r="L9" s="1274">
        <v>1.623</v>
      </c>
      <c r="M9" s="1274">
        <v>0.55800000000000005</v>
      </c>
      <c r="N9" s="1274">
        <v>1.9E-2</v>
      </c>
      <c r="O9" s="1274">
        <v>0.96699999999999997</v>
      </c>
      <c r="P9" s="1274">
        <v>4.03</v>
      </c>
      <c r="Q9" s="1274">
        <v>1.7064300000000001</v>
      </c>
      <c r="R9" s="1273">
        <v>54.97</v>
      </c>
      <c r="S9" s="1274">
        <v>0.86699999999999999</v>
      </c>
      <c r="T9" s="1274">
        <v>8.3160000000000007</v>
      </c>
      <c r="U9" s="1274">
        <v>5.0000000000000001E-3</v>
      </c>
      <c r="V9" s="1274">
        <v>0.192</v>
      </c>
      <c r="W9" s="1274">
        <v>0.73</v>
      </c>
      <c r="X9" s="1274">
        <v>65.075000000000003</v>
      </c>
      <c r="Y9" s="1274">
        <v>32.49033</v>
      </c>
      <c r="Z9" s="1273">
        <v>92.584000000000003</v>
      </c>
      <c r="AA9" s="1274">
        <v>1.008</v>
      </c>
      <c r="AB9" s="1274">
        <v>10.339</v>
      </c>
      <c r="AC9" s="1274">
        <v>3.8660000000000001</v>
      </c>
      <c r="AD9" s="1274">
        <v>5.2679999999999998</v>
      </c>
      <c r="AE9" s="1274">
        <v>6.1150000000000002</v>
      </c>
      <c r="AF9" s="1274">
        <v>115.31399999999999</v>
      </c>
      <c r="AG9" s="1275">
        <v>38.383890000000001</v>
      </c>
    </row>
    <row r="10" spans="1:33">
      <c r="A10" s="1203" t="s">
        <v>487</v>
      </c>
      <c r="B10" s="1276">
        <v>1.353</v>
      </c>
      <c r="C10" s="1277">
        <v>2.4E-2</v>
      </c>
      <c r="D10" s="1277">
        <v>0</v>
      </c>
      <c r="E10" s="1277">
        <v>0</v>
      </c>
      <c r="F10" s="1277">
        <v>0.54300000000000004</v>
      </c>
      <c r="G10" s="1277">
        <v>0.41699999999999998</v>
      </c>
      <c r="H10" s="1277">
        <v>2.3370000000000002</v>
      </c>
      <c r="I10" s="1277">
        <v>0.51075999999999999</v>
      </c>
      <c r="J10" s="1276">
        <v>0.76900000000000002</v>
      </c>
      <c r="K10" s="1277">
        <v>8.9999999999999993E-3</v>
      </c>
      <c r="L10" s="1277">
        <v>0</v>
      </c>
      <c r="M10" s="1277">
        <v>0</v>
      </c>
      <c r="N10" s="1277">
        <v>1.2E-2</v>
      </c>
      <c r="O10" s="1277">
        <v>0</v>
      </c>
      <c r="P10" s="1277">
        <v>0.79</v>
      </c>
      <c r="Q10" s="1277">
        <v>0.10843999999999999</v>
      </c>
      <c r="R10" s="1276">
        <v>3.69</v>
      </c>
      <c r="S10" s="1277">
        <v>2.9000000000000001E-2</v>
      </c>
      <c r="T10" s="1277">
        <v>0</v>
      </c>
      <c r="U10" s="1277">
        <v>0</v>
      </c>
      <c r="V10" s="1277">
        <v>0.124</v>
      </c>
      <c r="W10" s="1277">
        <v>3.1E-2</v>
      </c>
      <c r="X10" s="1277">
        <v>3.8740000000000001</v>
      </c>
      <c r="Y10" s="1277">
        <v>0.57186999999999999</v>
      </c>
      <c r="Z10" s="1276">
        <v>5.8120000000000003</v>
      </c>
      <c r="AA10" s="1277">
        <v>6.2E-2</v>
      </c>
      <c r="AB10" s="1277">
        <v>0</v>
      </c>
      <c r="AC10" s="1277">
        <v>0</v>
      </c>
      <c r="AD10" s="1277">
        <v>0.67900000000000005</v>
      </c>
      <c r="AE10" s="1277">
        <v>0.44800000000000001</v>
      </c>
      <c r="AF10" s="1277">
        <v>7.0010000000000003</v>
      </c>
      <c r="AG10" s="1278">
        <v>1.1910699999999999</v>
      </c>
    </row>
    <row r="11" spans="1:33">
      <c r="A11" s="1203" t="s">
        <v>528</v>
      </c>
      <c r="B11" s="1276">
        <v>512.88599999999997</v>
      </c>
      <c r="C11" s="1277">
        <v>1.528</v>
      </c>
      <c r="D11" s="1277">
        <v>28.620999999999999</v>
      </c>
      <c r="E11" s="1277">
        <v>1.1879999999999999</v>
      </c>
      <c r="F11" s="1277">
        <v>5.1769999999999996</v>
      </c>
      <c r="G11" s="1277">
        <v>62.636000000000003</v>
      </c>
      <c r="H11" s="1277">
        <v>610.84799999999996</v>
      </c>
      <c r="I11" s="1277">
        <v>30.40147</v>
      </c>
      <c r="J11" s="1276">
        <v>0</v>
      </c>
      <c r="K11" s="1277">
        <v>0</v>
      </c>
      <c r="L11" s="1277">
        <v>0</v>
      </c>
      <c r="M11" s="1277">
        <v>0</v>
      </c>
      <c r="N11" s="1277">
        <v>0.21</v>
      </c>
      <c r="O11" s="1277">
        <v>24.17</v>
      </c>
      <c r="P11" s="1277">
        <v>24.38</v>
      </c>
      <c r="Q11" s="1277">
        <v>0.57446000000000008</v>
      </c>
      <c r="R11" s="1276">
        <v>98.194000000000003</v>
      </c>
      <c r="S11" s="1277">
        <v>0.28799999999999998</v>
      </c>
      <c r="T11" s="1277">
        <v>1.244</v>
      </c>
      <c r="U11" s="1277">
        <v>9.8000000000000004E-2</v>
      </c>
      <c r="V11" s="1277">
        <v>1.4379999999999999</v>
      </c>
      <c r="W11" s="1277">
        <v>0.66400000000000003</v>
      </c>
      <c r="X11" s="1277">
        <v>101.828</v>
      </c>
      <c r="Y11" s="1277">
        <v>3.0963000000000003</v>
      </c>
      <c r="Z11" s="1276">
        <v>611.08000000000004</v>
      </c>
      <c r="AA11" s="1277">
        <v>1.8160000000000001</v>
      </c>
      <c r="AB11" s="1277">
        <v>29.864999999999998</v>
      </c>
      <c r="AC11" s="1277">
        <v>1.286</v>
      </c>
      <c r="AD11" s="1277">
        <v>6.8250000000000002</v>
      </c>
      <c r="AE11" s="1277">
        <v>87.47</v>
      </c>
      <c r="AF11" s="1277">
        <v>737.05600000000004</v>
      </c>
      <c r="AG11" s="1278">
        <v>34.072230000000005</v>
      </c>
    </row>
    <row r="12" spans="1:33" ht="25.5">
      <c r="A12" s="1203" t="s">
        <v>489</v>
      </c>
      <c r="B12" s="1276">
        <v>9.9570000000000007</v>
      </c>
      <c r="C12" s="1277">
        <v>4.5999999999999999E-2</v>
      </c>
      <c r="D12" s="1277">
        <v>91.617000000000004</v>
      </c>
      <c r="E12" s="1277">
        <v>26.181999999999999</v>
      </c>
      <c r="F12" s="1277">
        <v>3.5350000000000001</v>
      </c>
      <c r="G12" s="1277">
        <v>4.181</v>
      </c>
      <c r="H12" s="1277">
        <v>109.336</v>
      </c>
      <c r="I12" s="1277">
        <v>84.038970000000006</v>
      </c>
      <c r="J12" s="1276">
        <v>9.8160000000000007</v>
      </c>
      <c r="K12" s="1277">
        <v>2.8000000000000001E-2</v>
      </c>
      <c r="L12" s="1277">
        <v>0</v>
      </c>
      <c r="M12" s="1277">
        <v>0</v>
      </c>
      <c r="N12" s="1277">
        <v>1.97</v>
      </c>
      <c r="O12" s="1277">
        <v>4.7229999999999999</v>
      </c>
      <c r="P12" s="1277">
        <v>16.536999999999999</v>
      </c>
      <c r="Q12" s="1277">
        <v>2.0649799999999998</v>
      </c>
      <c r="R12" s="1276">
        <v>29.763000000000002</v>
      </c>
      <c r="S12" s="1277">
        <v>0.09</v>
      </c>
      <c r="T12" s="1277">
        <v>0</v>
      </c>
      <c r="U12" s="1277">
        <v>0</v>
      </c>
      <c r="V12" s="1277">
        <v>0.23200000000000001</v>
      </c>
      <c r="W12" s="1277">
        <v>0.17299999999999999</v>
      </c>
      <c r="X12" s="1277">
        <v>30.257999999999999</v>
      </c>
      <c r="Y12" s="1277">
        <v>0.39652999999999999</v>
      </c>
      <c r="Z12" s="1276">
        <v>49.536000000000001</v>
      </c>
      <c r="AA12" s="1277">
        <v>0.16400000000000001</v>
      </c>
      <c r="AB12" s="1277">
        <v>91.617000000000004</v>
      </c>
      <c r="AC12" s="1277">
        <v>26.181999999999999</v>
      </c>
      <c r="AD12" s="1277">
        <v>5.7370000000000001</v>
      </c>
      <c r="AE12" s="1277">
        <v>9.077</v>
      </c>
      <c r="AF12" s="1277">
        <v>156.131</v>
      </c>
      <c r="AG12" s="1278">
        <v>86.500479999999996</v>
      </c>
    </row>
    <row r="13" spans="1:33" ht="38.25">
      <c r="A13" s="1203" t="s">
        <v>490</v>
      </c>
      <c r="B13" s="1276">
        <v>6.54</v>
      </c>
      <c r="C13" s="1277">
        <v>3.7999999999999999E-2</v>
      </c>
      <c r="D13" s="1277">
        <v>1.026</v>
      </c>
      <c r="E13" s="1277">
        <v>0.17899999999999999</v>
      </c>
      <c r="F13" s="1277">
        <v>28.725999999999999</v>
      </c>
      <c r="G13" s="1277">
        <v>3.0649999999999999</v>
      </c>
      <c r="H13" s="1277">
        <v>39.395000000000003</v>
      </c>
      <c r="I13" s="1277">
        <v>2.8628100000000001</v>
      </c>
      <c r="J13" s="1276">
        <v>0</v>
      </c>
      <c r="K13" s="1277">
        <v>0</v>
      </c>
      <c r="L13" s="1277">
        <v>0</v>
      </c>
      <c r="M13" s="1277">
        <v>0</v>
      </c>
      <c r="N13" s="1277">
        <v>9.9000000000000005E-2</v>
      </c>
      <c r="O13" s="1277">
        <v>8.6720000000000006</v>
      </c>
      <c r="P13" s="1277">
        <v>8.7710000000000008</v>
      </c>
      <c r="Q13" s="1277">
        <v>0.62151999999999996</v>
      </c>
      <c r="R13" s="1276">
        <v>25.559000000000001</v>
      </c>
      <c r="S13" s="1277">
        <v>0.106</v>
      </c>
      <c r="T13" s="1277">
        <v>0</v>
      </c>
      <c r="U13" s="1277">
        <v>0</v>
      </c>
      <c r="V13" s="1277">
        <v>3.6739999999999999</v>
      </c>
      <c r="W13" s="1277">
        <v>0.28899999999999998</v>
      </c>
      <c r="X13" s="1277">
        <v>29.628</v>
      </c>
      <c r="Y13" s="1277">
        <v>2.4539</v>
      </c>
      <c r="Z13" s="1276">
        <v>32.098999999999997</v>
      </c>
      <c r="AA13" s="1277">
        <v>0.14399999999999999</v>
      </c>
      <c r="AB13" s="1277">
        <v>1.026</v>
      </c>
      <c r="AC13" s="1277">
        <v>0.17899999999999999</v>
      </c>
      <c r="AD13" s="1277">
        <v>32.499000000000002</v>
      </c>
      <c r="AE13" s="1277">
        <v>12.026</v>
      </c>
      <c r="AF13" s="1277">
        <v>77.793999999999997</v>
      </c>
      <c r="AG13" s="1278">
        <v>5.9382299999999999</v>
      </c>
    </row>
    <row r="14" spans="1:33" ht="25.5">
      <c r="A14" s="1203" t="s">
        <v>491</v>
      </c>
      <c r="B14" s="1276">
        <v>26.443000000000001</v>
      </c>
      <c r="C14" s="1277">
        <v>0.151</v>
      </c>
      <c r="D14" s="1277">
        <v>6.6000000000000003E-2</v>
      </c>
      <c r="E14" s="1277">
        <v>2.9000000000000001E-2</v>
      </c>
      <c r="F14" s="1277">
        <v>2.964</v>
      </c>
      <c r="G14" s="1277">
        <v>101.836</v>
      </c>
      <c r="H14" s="1277">
        <v>131.46</v>
      </c>
      <c r="I14" s="1277">
        <v>5.0408800000000005</v>
      </c>
      <c r="J14" s="1276">
        <v>0</v>
      </c>
      <c r="K14" s="1277">
        <v>0</v>
      </c>
      <c r="L14" s="1277">
        <v>0</v>
      </c>
      <c r="M14" s="1277">
        <v>0</v>
      </c>
      <c r="N14" s="1277">
        <v>0.17299999999999999</v>
      </c>
      <c r="O14" s="1277">
        <v>1.55</v>
      </c>
      <c r="P14" s="1277">
        <v>1.7230000000000001</v>
      </c>
      <c r="Q14" s="1277">
        <v>0.19056999999999999</v>
      </c>
      <c r="R14" s="1276">
        <v>96.076999999999998</v>
      </c>
      <c r="S14" s="1277">
        <v>0.22900000000000001</v>
      </c>
      <c r="T14" s="1277">
        <v>0</v>
      </c>
      <c r="U14" s="1277">
        <v>0</v>
      </c>
      <c r="V14" s="1277">
        <v>1.367</v>
      </c>
      <c r="W14" s="1277">
        <v>0.51400000000000001</v>
      </c>
      <c r="X14" s="1277">
        <v>98.186999999999998</v>
      </c>
      <c r="Y14" s="1277">
        <v>3.13496</v>
      </c>
      <c r="Z14" s="1276">
        <v>122.52</v>
      </c>
      <c r="AA14" s="1277">
        <v>0.38</v>
      </c>
      <c r="AB14" s="1277">
        <v>6.6000000000000003E-2</v>
      </c>
      <c r="AC14" s="1277">
        <v>2.9000000000000001E-2</v>
      </c>
      <c r="AD14" s="1277">
        <v>4.5039999999999996</v>
      </c>
      <c r="AE14" s="1277">
        <v>103.9</v>
      </c>
      <c r="AF14" s="1277">
        <v>231.37</v>
      </c>
      <c r="AG14" s="1278">
        <v>8.3664100000000001</v>
      </c>
    </row>
    <row r="15" spans="1:33">
      <c r="A15" s="1203" t="s">
        <v>492</v>
      </c>
      <c r="B15" s="1276">
        <v>34.040999999999997</v>
      </c>
      <c r="C15" s="1277">
        <v>0.14000000000000001</v>
      </c>
      <c r="D15" s="1277">
        <v>20.213999999999999</v>
      </c>
      <c r="E15" s="1277">
        <v>6.5990000000000002</v>
      </c>
      <c r="F15" s="1277">
        <v>13.077</v>
      </c>
      <c r="G15" s="1277">
        <v>26.57</v>
      </c>
      <c r="H15" s="1277">
        <v>94.042000000000002</v>
      </c>
      <c r="I15" s="1277">
        <v>33.137430000000002</v>
      </c>
      <c r="J15" s="1276">
        <v>0</v>
      </c>
      <c r="K15" s="1277">
        <v>0</v>
      </c>
      <c r="L15" s="1277">
        <v>0</v>
      </c>
      <c r="M15" s="1277">
        <v>0</v>
      </c>
      <c r="N15" s="1277">
        <v>6.3E-2</v>
      </c>
      <c r="O15" s="1277">
        <v>3.149</v>
      </c>
      <c r="P15" s="1277">
        <v>3.2120000000000002</v>
      </c>
      <c r="Q15" s="1277">
        <v>9.7439999999999999E-2</v>
      </c>
      <c r="R15" s="1276">
        <v>16.036999999999999</v>
      </c>
      <c r="S15" s="1277">
        <v>0.108</v>
      </c>
      <c r="T15" s="1277">
        <v>0</v>
      </c>
      <c r="U15" s="1277">
        <v>0</v>
      </c>
      <c r="V15" s="1277">
        <v>0.35499999999999998</v>
      </c>
      <c r="W15" s="1277">
        <v>0</v>
      </c>
      <c r="X15" s="1277">
        <v>16.5</v>
      </c>
      <c r="Y15" s="1277">
        <v>0.71263999999999994</v>
      </c>
      <c r="Z15" s="1276">
        <v>50.078000000000003</v>
      </c>
      <c r="AA15" s="1277">
        <v>0.248</v>
      </c>
      <c r="AB15" s="1277">
        <v>20.213999999999999</v>
      </c>
      <c r="AC15" s="1277">
        <v>6.5990000000000002</v>
      </c>
      <c r="AD15" s="1277">
        <v>13.494999999999999</v>
      </c>
      <c r="AE15" s="1277">
        <v>29.719000000000001</v>
      </c>
      <c r="AF15" s="1277">
        <v>113.754</v>
      </c>
      <c r="AG15" s="1278">
        <v>33.947510000000001</v>
      </c>
    </row>
    <row r="16" spans="1:33" ht="25.5">
      <c r="A16" s="1203" t="s">
        <v>493</v>
      </c>
      <c r="B16" s="1276">
        <v>60.21</v>
      </c>
      <c r="C16" s="1277">
        <v>0.224</v>
      </c>
      <c r="D16" s="1277">
        <v>0</v>
      </c>
      <c r="E16" s="1277">
        <v>0</v>
      </c>
      <c r="F16" s="1277">
        <v>2.3149999999999999</v>
      </c>
      <c r="G16" s="1277">
        <v>305.36</v>
      </c>
      <c r="H16" s="1277">
        <v>368.10899999999998</v>
      </c>
      <c r="I16" s="1277">
        <v>0.88788</v>
      </c>
      <c r="J16" s="1276">
        <v>1.4910000000000001</v>
      </c>
      <c r="K16" s="1277">
        <v>2E-3</v>
      </c>
      <c r="L16" s="1277">
        <v>0</v>
      </c>
      <c r="M16" s="1277">
        <v>0</v>
      </c>
      <c r="N16" s="1277">
        <v>0</v>
      </c>
      <c r="O16" s="1277">
        <v>0</v>
      </c>
      <c r="P16" s="1277">
        <v>1.4930000000000001</v>
      </c>
      <c r="Q16" s="1277">
        <v>1.49E-3</v>
      </c>
      <c r="R16" s="1276">
        <v>2.379</v>
      </c>
      <c r="S16" s="1277">
        <v>5.0000000000000001E-3</v>
      </c>
      <c r="T16" s="1277">
        <v>0</v>
      </c>
      <c r="U16" s="1277">
        <v>0</v>
      </c>
      <c r="V16" s="1277">
        <v>0.41399999999999998</v>
      </c>
      <c r="W16" s="1277">
        <v>0</v>
      </c>
      <c r="X16" s="1277">
        <v>2.798</v>
      </c>
      <c r="Y16" s="1277">
        <v>5.3859999999999998E-2</v>
      </c>
      <c r="Z16" s="1276">
        <v>64.08</v>
      </c>
      <c r="AA16" s="1277">
        <v>0.23100000000000001</v>
      </c>
      <c r="AB16" s="1277">
        <v>0</v>
      </c>
      <c r="AC16" s="1277">
        <v>0</v>
      </c>
      <c r="AD16" s="1277">
        <v>2.7290000000000001</v>
      </c>
      <c r="AE16" s="1277">
        <v>305.36</v>
      </c>
      <c r="AF16" s="1277">
        <v>372.4</v>
      </c>
      <c r="AG16" s="1278">
        <v>0.94323000000000001</v>
      </c>
    </row>
    <row r="17" spans="1:33" ht="38.25">
      <c r="A17" s="1203" t="s">
        <v>494</v>
      </c>
      <c r="B17" s="1276">
        <v>11.324999999999999</v>
      </c>
      <c r="C17" s="1277">
        <v>3.3000000000000002E-2</v>
      </c>
      <c r="D17" s="1277">
        <v>1.2230000000000001</v>
      </c>
      <c r="E17" s="1277">
        <v>0.221</v>
      </c>
      <c r="F17" s="1277">
        <v>1.764</v>
      </c>
      <c r="G17" s="1277">
        <v>0</v>
      </c>
      <c r="H17" s="1277">
        <v>14.345000000000001</v>
      </c>
      <c r="I17" s="1277">
        <v>2.5185500000000003</v>
      </c>
      <c r="J17" s="1276">
        <v>0</v>
      </c>
      <c r="K17" s="1277">
        <v>0</v>
      </c>
      <c r="L17" s="1277">
        <v>0</v>
      </c>
      <c r="M17" s="1277">
        <v>0</v>
      </c>
      <c r="N17" s="1277">
        <v>2.1000000000000001E-2</v>
      </c>
      <c r="O17" s="1277">
        <v>0</v>
      </c>
      <c r="P17" s="1277">
        <v>2.1000000000000001E-2</v>
      </c>
      <c r="Q17" s="1277">
        <v>1.315E-2</v>
      </c>
      <c r="R17" s="1276">
        <v>0.44500000000000001</v>
      </c>
      <c r="S17" s="1277">
        <v>2E-3</v>
      </c>
      <c r="T17" s="1277">
        <v>2.8000000000000001E-2</v>
      </c>
      <c r="U17" s="1277">
        <v>4.0000000000000001E-3</v>
      </c>
      <c r="V17" s="1277">
        <v>1.2999999999999999E-2</v>
      </c>
      <c r="W17" s="1277">
        <v>0</v>
      </c>
      <c r="X17" s="1277">
        <v>0.48799999999999999</v>
      </c>
      <c r="Y17" s="1277">
        <v>3.5499999999999997E-2</v>
      </c>
      <c r="Z17" s="1276">
        <v>11.77</v>
      </c>
      <c r="AA17" s="1277">
        <v>3.5000000000000003E-2</v>
      </c>
      <c r="AB17" s="1277">
        <v>1.2509999999999999</v>
      </c>
      <c r="AC17" s="1277">
        <v>0.22500000000000001</v>
      </c>
      <c r="AD17" s="1277">
        <v>1.798</v>
      </c>
      <c r="AE17" s="1277">
        <v>0</v>
      </c>
      <c r="AF17" s="1277">
        <v>14.853999999999999</v>
      </c>
      <c r="AG17" s="1278">
        <v>2.5671999999999997</v>
      </c>
    </row>
    <row r="18" spans="1:33">
      <c r="A18" s="1203" t="s">
        <v>14</v>
      </c>
      <c r="B18" s="1276">
        <v>102.179</v>
      </c>
      <c r="C18" s="1277">
        <v>0.94</v>
      </c>
      <c r="D18" s="1277">
        <v>4.7140000000000004</v>
      </c>
      <c r="E18" s="1277">
        <v>1.091</v>
      </c>
      <c r="F18" s="1277">
        <v>16.719000000000001</v>
      </c>
      <c r="G18" s="1277">
        <v>36.917000000000002</v>
      </c>
      <c r="H18" s="1277">
        <v>161.46899999999999</v>
      </c>
      <c r="I18" s="1277">
        <v>16.460169999999998</v>
      </c>
      <c r="J18" s="1276">
        <v>11.323</v>
      </c>
      <c r="K18" s="1277">
        <v>3.2000000000000001E-2</v>
      </c>
      <c r="L18" s="1277">
        <v>2.46</v>
      </c>
      <c r="M18" s="1277">
        <v>0.59599999999999997</v>
      </c>
      <c r="N18" s="1277">
        <v>6.9000000000000006E-2</v>
      </c>
      <c r="O18" s="1277">
        <v>0.47099999999999997</v>
      </c>
      <c r="P18" s="1277">
        <v>14.355</v>
      </c>
      <c r="Q18" s="1277">
        <v>2.54827</v>
      </c>
      <c r="R18" s="1276">
        <v>34.494999999999997</v>
      </c>
      <c r="S18" s="1277">
        <v>0.19400000000000001</v>
      </c>
      <c r="T18" s="1277">
        <v>5.2880000000000003</v>
      </c>
      <c r="U18" s="1277">
        <v>2.1269999999999998</v>
      </c>
      <c r="V18" s="1277">
        <v>1.2390000000000001</v>
      </c>
      <c r="W18" s="1277">
        <v>1.2629999999999999</v>
      </c>
      <c r="X18" s="1277">
        <v>42.478999999999999</v>
      </c>
      <c r="Y18" s="1277">
        <v>6.2296300000000002</v>
      </c>
      <c r="Z18" s="1276">
        <v>147.99700000000001</v>
      </c>
      <c r="AA18" s="1277">
        <v>1.1659999999999999</v>
      </c>
      <c r="AB18" s="1277">
        <v>12.462</v>
      </c>
      <c r="AC18" s="1277">
        <v>3.8140000000000001</v>
      </c>
      <c r="AD18" s="1277">
        <v>18.027000000000001</v>
      </c>
      <c r="AE18" s="1277">
        <v>38.651000000000003</v>
      </c>
      <c r="AF18" s="1277">
        <v>218.303</v>
      </c>
      <c r="AG18" s="1278">
        <v>25.23807</v>
      </c>
    </row>
    <row r="19" spans="1:33" ht="25.5">
      <c r="A19" s="1203" t="s">
        <v>495</v>
      </c>
      <c r="B19" s="1276">
        <v>599.07500000000005</v>
      </c>
      <c r="C19" s="1277">
        <v>2.0409999999999999</v>
      </c>
      <c r="D19" s="1277">
        <v>213.05600000000001</v>
      </c>
      <c r="E19" s="1277">
        <v>102.024</v>
      </c>
      <c r="F19" s="1277">
        <v>136.29400000000001</v>
      </c>
      <c r="G19" s="1277">
        <v>139.785</v>
      </c>
      <c r="H19" s="1277">
        <v>1090.251</v>
      </c>
      <c r="I19" s="1277">
        <v>277.36571000000004</v>
      </c>
      <c r="J19" s="1276">
        <v>0.66500000000000004</v>
      </c>
      <c r="K19" s="1277">
        <v>1E-3</v>
      </c>
      <c r="L19" s="1277">
        <v>5.8999999999999997E-2</v>
      </c>
      <c r="M19" s="1277">
        <v>1.167</v>
      </c>
      <c r="N19" s="1277">
        <v>4.2750000000000004</v>
      </c>
      <c r="O19" s="1277">
        <v>127.253</v>
      </c>
      <c r="P19" s="1277">
        <v>132.25299999999999</v>
      </c>
      <c r="Q19" s="1277">
        <v>9.0917000000000012</v>
      </c>
      <c r="R19" s="1276">
        <v>96.302000000000007</v>
      </c>
      <c r="S19" s="1277">
        <v>0.33400000000000002</v>
      </c>
      <c r="T19" s="1277">
        <v>63.819000000000003</v>
      </c>
      <c r="U19" s="1277">
        <v>14.246</v>
      </c>
      <c r="V19" s="1277">
        <v>11.292999999999999</v>
      </c>
      <c r="W19" s="1277">
        <v>55.622999999999998</v>
      </c>
      <c r="X19" s="1277">
        <v>227.37100000000001</v>
      </c>
      <c r="Y19" s="1277">
        <v>55.744730000000004</v>
      </c>
      <c r="Z19" s="1276">
        <v>696.04200000000003</v>
      </c>
      <c r="AA19" s="1277">
        <v>2.3759999999999999</v>
      </c>
      <c r="AB19" s="1277">
        <v>276.93400000000003</v>
      </c>
      <c r="AC19" s="1277">
        <v>117.437</v>
      </c>
      <c r="AD19" s="1277">
        <v>151.86199999999999</v>
      </c>
      <c r="AE19" s="1277">
        <v>322.661</v>
      </c>
      <c r="AF19" s="1277">
        <v>1449.875</v>
      </c>
      <c r="AG19" s="1278">
        <v>342.20213999999999</v>
      </c>
    </row>
    <row r="20" spans="1:33">
      <c r="A20" s="1203" t="s">
        <v>496</v>
      </c>
      <c r="B20" s="1276">
        <v>164.19</v>
      </c>
      <c r="C20" s="1277">
        <v>0.47699999999999998</v>
      </c>
      <c r="D20" s="1277">
        <v>4.5999999999999996</v>
      </c>
      <c r="E20" s="1277">
        <v>2.4260000000000002</v>
      </c>
      <c r="F20" s="1277">
        <v>36.518000000000001</v>
      </c>
      <c r="G20" s="1277">
        <v>34.944000000000003</v>
      </c>
      <c r="H20" s="1277">
        <v>240.72900000000001</v>
      </c>
      <c r="I20" s="1277">
        <v>18.65756</v>
      </c>
      <c r="J20" s="1276">
        <v>4.2439999999999998</v>
      </c>
      <c r="K20" s="1277">
        <v>4.2000000000000003E-2</v>
      </c>
      <c r="L20" s="1277">
        <v>0</v>
      </c>
      <c r="M20" s="1277">
        <v>0</v>
      </c>
      <c r="N20" s="1277">
        <v>0.27700000000000002</v>
      </c>
      <c r="O20" s="1277">
        <v>0.46200000000000002</v>
      </c>
      <c r="P20" s="1277">
        <v>5.0250000000000004</v>
      </c>
      <c r="Q20" s="1277">
        <v>0.32616000000000001</v>
      </c>
      <c r="R20" s="1276">
        <v>60.618000000000002</v>
      </c>
      <c r="S20" s="1277">
        <v>0.27700000000000002</v>
      </c>
      <c r="T20" s="1277">
        <v>0.65500000000000003</v>
      </c>
      <c r="U20" s="1277">
        <v>6.2E-2</v>
      </c>
      <c r="V20" s="1277">
        <v>0.69799999999999995</v>
      </c>
      <c r="W20" s="1277">
        <v>1.1539999999999999</v>
      </c>
      <c r="X20" s="1277">
        <v>63.402000000000001</v>
      </c>
      <c r="Y20" s="1277">
        <v>3.32613</v>
      </c>
      <c r="Z20" s="1276">
        <v>229.05199999999999</v>
      </c>
      <c r="AA20" s="1277">
        <v>0.79600000000000004</v>
      </c>
      <c r="AB20" s="1277">
        <v>5.2549999999999999</v>
      </c>
      <c r="AC20" s="1277">
        <v>2.488</v>
      </c>
      <c r="AD20" s="1277">
        <v>37.493000000000002</v>
      </c>
      <c r="AE20" s="1277">
        <v>36.56</v>
      </c>
      <c r="AF20" s="1277">
        <v>309.15600000000001</v>
      </c>
      <c r="AG20" s="1278">
        <v>22.309849999999997</v>
      </c>
    </row>
    <row r="21" spans="1:33" ht="25.5">
      <c r="A21" s="1203" t="s">
        <v>16</v>
      </c>
      <c r="B21" s="1276">
        <v>113.669</v>
      </c>
      <c r="C21" s="1277">
        <v>0.67900000000000005</v>
      </c>
      <c r="D21" s="1277">
        <v>3.3370000000000002</v>
      </c>
      <c r="E21" s="1277">
        <v>0.68400000000000005</v>
      </c>
      <c r="F21" s="1277">
        <v>8.7029999999999994</v>
      </c>
      <c r="G21" s="1277">
        <v>4.2039999999999997</v>
      </c>
      <c r="H21" s="1277">
        <v>130.59200000000001</v>
      </c>
      <c r="I21" s="1277">
        <v>11.5298</v>
      </c>
      <c r="J21" s="1276">
        <v>0.221</v>
      </c>
      <c r="K21" s="1277">
        <v>3.0000000000000001E-3</v>
      </c>
      <c r="L21" s="1277">
        <v>0.17499999999999999</v>
      </c>
      <c r="M21" s="1277">
        <v>5.0999999999999997E-2</v>
      </c>
      <c r="N21" s="1277">
        <v>7.0999999999999994E-2</v>
      </c>
      <c r="O21" s="1277">
        <v>0</v>
      </c>
      <c r="P21" s="1277">
        <v>0.47</v>
      </c>
      <c r="Q21" s="1277">
        <v>0.29102</v>
      </c>
      <c r="R21" s="1276">
        <v>10.332000000000001</v>
      </c>
      <c r="S21" s="1277">
        <v>3.7999999999999999E-2</v>
      </c>
      <c r="T21" s="1277">
        <v>3.9980000000000002</v>
      </c>
      <c r="U21" s="1277">
        <v>0.32400000000000001</v>
      </c>
      <c r="V21" s="1277">
        <v>0.64600000000000002</v>
      </c>
      <c r="W21" s="1277">
        <v>0.113</v>
      </c>
      <c r="X21" s="1277">
        <v>15.127000000000001</v>
      </c>
      <c r="Y21" s="1277">
        <v>2.7187899999999998</v>
      </c>
      <c r="Z21" s="1276">
        <v>124.22199999999999</v>
      </c>
      <c r="AA21" s="1277">
        <v>0.72</v>
      </c>
      <c r="AB21" s="1277">
        <v>7.51</v>
      </c>
      <c r="AC21" s="1277">
        <v>1.0589999999999999</v>
      </c>
      <c r="AD21" s="1277">
        <v>9.42</v>
      </c>
      <c r="AE21" s="1277">
        <v>4.3170000000000002</v>
      </c>
      <c r="AF21" s="1277">
        <v>146.18899999999999</v>
      </c>
      <c r="AG21" s="1278">
        <v>14.53961</v>
      </c>
    </row>
    <row r="22" spans="1:33">
      <c r="A22" s="1203" t="s">
        <v>497</v>
      </c>
      <c r="B22" s="1276">
        <v>68.174000000000007</v>
      </c>
      <c r="C22" s="1277">
        <v>0.17</v>
      </c>
      <c r="D22" s="1277">
        <v>0</v>
      </c>
      <c r="E22" s="1277">
        <v>3.0000000000000001E-3</v>
      </c>
      <c r="F22" s="1277">
        <v>7.0039999999999996</v>
      </c>
      <c r="G22" s="1277">
        <v>9.202</v>
      </c>
      <c r="H22" s="1277">
        <v>84.55</v>
      </c>
      <c r="I22" s="1277">
        <v>5.1124900000000002</v>
      </c>
      <c r="J22" s="1276">
        <v>0</v>
      </c>
      <c r="K22" s="1277">
        <v>0</v>
      </c>
      <c r="L22" s="1277">
        <v>0</v>
      </c>
      <c r="M22" s="1277">
        <v>0</v>
      </c>
      <c r="N22" s="1277">
        <v>0.05</v>
      </c>
      <c r="O22" s="1277">
        <v>0.105</v>
      </c>
      <c r="P22" s="1277">
        <v>0.155</v>
      </c>
      <c r="Q22" s="1277">
        <v>4.6210000000000001E-2</v>
      </c>
      <c r="R22" s="1276">
        <v>18.904</v>
      </c>
      <c r="S22" s="1277">
        <v>8.0000000000000002E-3</v>
      </c>
      <c r="T22" s="1277">
        <v>0.23400000000000001</v>
      </c>
      <c r="U22" s="1277">
        <v>6.0000000000000001E-3</v>
      </c>
      <c r="V22" s="1277">
        <v>0.40799999999999997</v>
      </c>
      <c r="W22" s="1277">
        <v>1.306</v>
      </c>
      <c r="X22" s="1277">
        <v>20.86</v>
      </c>
      <c r="Y22" s="1277">
        <v>2.34131</v>
      </c>
      <c r="Z22" s="1276">
        <v>87.078000000000003</v>
      </c>
      <c r="AA22" s="1277">
        <v>0.17799999999999999</v>
      </c>
      <c r="AB22" s="1277">
        <v>0.23400000000000001</v>
      </c>
      <c r="AC22" s="1277">
        <v>8.9999999999999993E-3</v>
      </c>
      <c r="AD22" s="1277">
        <v>7.4619999999999997</v>
      </c>
      <c r="AE22" s="1277">
        <v>10.613</v>
      </c>
      <c r="AF22" s="1277">
        <v>105.565</v>
      </c>
      <c r="AG22" s="1278">
        <v>7.5000100000000005</v>
      </c>
    </row>
    <row r="23" spans="1:33" ht="25.5">
      <c r="A23" s="1203" t="s">
        <v>498</v>
      </c>
      <c r="B23" s="1276">
        <v>14409.849</v>
      </c>
      <c r="C23" s="1277">
        <v>1.7</v>
      </c>
      <c r="D23" s="1277">
        <v>0</v>
      </c>
      <c r="E23" s="1277">
        <v>42.82</v>
      </c>
      <c r="F23" s="1277">
        <v>18705.151999999998</v>
      </c>
      <c r="G23" s="1277">
        <v>29.443999999999999</v>
      </c>
      <c r="H23" s="1277">
        <v>33146.144999999997</v>
      </c>
      <c r="I23" s="1277">
        <v>9.90395</v>
      </c>
      <c r="J23" s="1276">
        <v>0</v>
      </c>
      <c r="K23" s="1277">
        <v>0</v>
      </c>
      <c r="L23" s="1277">
        <v>0</v>
      </c>
      <c r="M23" s="1277">
        <v>0</v>
      </c>
      <c r="N23" s="1277">
        <v>8.2230000000000008</v>
      </c>
      <c r="O23" s="1277">
        <v>1.0569999999999999</v>
      </c>
      <c r="P23" s="1277">
        <v>9.2799999999999994</v>
      </c>
      <c r="Q23" s="1277">
        <v>3.0000000000000001E-3</v>
      </c>
      <c r="R23" s="1276">
        <v>35560.89</v>
      </c>
      <c r="S23" s="1277">
        <v>17.972999999999999</v>
      </c>
      <c r="T23" s="1277">
        <v>1.1060000000000001</v>
      </c>
      <c r="U23" s="1277">
        <v>0</v>
      </c>
      <c r="V23" s="1277">
        <v>32.279000000000003</v>
      </c>
      <c r="W23" s="1277">
        <v>363.96800000000002</v>
      </c>
      <c r="X23" s="1277">
        <v>35976.216</v>
      </c>
      <c r="Y23" s="1277">
        <v>8.5738299999999992</v>
      </c>
      <c r="Z23" s="1276">
        <v>49970.739000000001</v>
      </c>
      <c r="AA23" s="1277">
        <v>19.672999999999998</v>
      </c>
      <c r="AB23" s="1277">
        <v>1.1060000000000001</v>
      </c>
      <c r="AC23" s="1277">
        <v>42.82</v>
      </c>
      <c r="AD23" s="1277">
        <v>18745.653999999999</v>
      </c>
      <c r="AE23" s="1277">
        <v>394.46899999999999</v>
      </c>
      <c r="AF23" s="1277">
        <v>69131.641000000003</v>
      </c>
      <c r="AG23" s="1278">
        <v>18.480779999999999</v>
      </c>
    </row>
    <row r="24" spans="1:33">
      <c r="A24" s="1203" t="s">
        <v>499</v>
      </c>
      <c r="B24" s="1276">
        <v>56.988</v>
      </c>
      <c r="C24" s="1277">
        <v>0.77</v>
      </c>
      <c r="D24" s="1277">
        <v>0</v>
      </c>
      <c r="E24" s="1277">
        <v>0</v>
      </c>
      <c r="F24" s="1277">
        <v>2.581</v>
      </c>
      <c r="G24" s="1277">
        <v>0.69499999999999995</v>
      </c>
      <c r="H24" s="1277">
        <v>61.033999999999999</v>
      </c>
      <c r="I24" s="1277">
        <v>8.9836900000000011</v>
      </c>
      <c r="J24" s="1276">
        <v>0</v>
      </c>
      <c r="K24" s="1277">
        <v>0</v>
      </c>
      <c r="L24" s="1277">
        <v>0</v>
      </c>
      <c r="M24" s="1277">
        <v>0</v>
      </c>
      <c r="N24" s="1277">
        <v>0</v>
      </c>
      <c r="O24" s="1277">
        <v>0</v>
      </c>
      <c r="P24" s="1277">
        <v>0</v>
      </c>
      <c r="Q24" s="1277">
        <v>0</v>
      </c>
      <c r="R24" s="1276">
        <v>0</v>
      </c>
      <c r="S24" s="1277">
        <v>0</v>
      </c>
      <c r="T24" s="1277">
        <v>0</v>
      </c>
      <c r="U24" s="1277">
        <v>0</v>
      </c>
      <c r="V24" s="1277">
        <v>0.108</v>
      </c>
      <c r="W24" s="1277">
        <v>0</v>
      </c>
      <c r="X24" s="1277">
        <v>0.108</v>
      </c>
      <c r="Y24" s="1277">
        <v>7.7480000000000007E-2</v>
      </c>
      <c r="Z24" s="1276">
        <v>56.988</v>
      </c>
      <c r="AA24" s="1277">
        <v>0.77</v>
      </c>
      <c r="AB24" s="1277">
        <v>0</v>
      </c>
      <c r="AC24" s="1277">
        <v>0</v>
      </c>
      <c r="AD24" s="1277">
        <v>2.6890000000000001</v>
      </c>
      <c r="AE24" s="1277">
        <v>0.69499999999999995</v>
      </c>
      <c r="AF24" s="1277">
        <v>61.142000000000003</v>
      </c>
      <c r="AG24" s="1278">
        <v>9.0611700000000006</v>
      </c>
    </row>
    <row r="25" spans="1:33">
      <c r="A25" s="1203" t="s">
        <v>500</v>
      </c>
      <c r="B25" s="1276">
        <v>16.373000000000001</v>
      </c>
      <c r="C25" s="1277">
        <v>7.5999999999999998E-2</v>
      </c>
      <c r="D25" s="1277">
        <v>1.157</v>
      </c>
      <c r="E25" s="1277">
        <v>0.17499999999999999</v>
      </c>
      <c r="F25" s="1277">
        <v>13.132</v>
      </c>
      <c r="G25" s="1277">
        <v>22.114999999999998</v>
      </c>
      <c r="H25" s="1277">
        <v>52.853000000000002</v>
      </c>
      <c r="I25" s="1277">
        <v>4.9845299999999995</v>
      </c>
      <c r="J25" s="1276">
        <v>1.3180000000000001</v>
      </c>
      <c r="K25" s="1277">
        <v>2.7E-2</v>
      </c>
      <c r="L25" s="1277">
        <v>1.6E-2</v>
      </c>
      <c r="M25" s="1277">
        <v>3.3000000000000002E-2</v>
      </c>
      <c r="N25" s="1277">
        <v>6.8000000000000005E-2</v>
      </c>
      <c r="O25" s="1277">
        <v>0.85699999999999998</v>
      </c>
      <c r="P25" s="1277">
        <v>2.286</v>
      </c>
      <c r="Q25" s="1277">
        <v>0.17493</v>
      </c>
      <c r="R25" s="1276">
        <v>28.516999999999999</v>
      </c>
      <c r="S25" s="1277">
        <v>0.114</v>
      </c>
      <c r="T25" s="1277">
        <v>0</v>
      </c>
      <c r="U25" s="1277">
        <v>0</v>
      </c>
      <c r="V25" s="1277">
        <v>7.6890000000000001</v>
      </c>
      <c r="W25" s="1277">
        <v>1.0820000000000001</v>
      </c>
      <c r="X25" s="1277">
        <v>37.402000000000001</v>
      </c>
      <c r="Y25" s="1277">
        <v>0.63444</v>
      </c>
      <c r="Z25" s="1276">
        <v>46.207999999999998</v>
      </c>
      <c r="AA25" s="1277">
        <v>0.217</v>
      </c>
      <c r="AB25" s="1277">
        <v>1.173</v>
      </c>
      <c r="AC25" s="1277">
        <v>0.20799999999999999</v>
      </c>
      <c r="AD25" s="1277">
        <v>20.888999999999999</v>
      </c>
      <c r="AE25" s="1277">
        <v>24.053999999999998</v>
      </c>
      <c r="AF25" s="1277">
        <v>92.540999999999997</v>
      </c>
      <c r="AG25" s="1278">
        <v>5.7938999999999998</v>
      </c>
    </row>
    <row r="26" spans="1:33" ht="25.5">
      <c r="A26" s="1203" t="s">
        <v>501</v>
      </c>
      <c r="B26" s="1276">
        <v>12.472</v>
      </c>
      <c r="C26" s="1277">
        <v>6.8000000000000005E-2</v>
      </c>
      <c r="D26" s="1277">
        <v>0.373</v>
      </c>
      <c r="E26" s="1277">
        <v>1.9E-2</v>
      </c>
      <c r="F26" s="1277">
        <v>4.8330000000000002</v>
      </c>
      <c r="G26" s="1277">
        <v>5.8789999999999996</v>
      </c>
      <c r="H26" s="1277">
        <v>23.625</v>
      </c>
      <c r="I26" s="1277">
        <v>2.4865599999999999</v>
      </c>
      <c r="J26" s="1276">
        <v>5.8000000000000003E-2</v>
      </c>
      <c r="K26" s="1277">
        <v>0</v>
      </c>
      <c r="L26" s="1277">
        <v>0</v>
      </c>
      <c r="M26" s="1277">
        <v>0</v>
      </c>
      <c r="N26" s="1277">
        <v>6.4000000000000001E-2</v>
      </c>
      <c r="O26" s="1277">
        <v>2.8809999999999998</v>
      </c>
      <c r="P26" s="1277">
        <v>3.0030000000000001</v>
      </c>
      <c r="Q26" s="1277">
        <v>5.9560000000000002E-2</v>
      </c>
      <c r="R26" s="1276">
        <v>0.57299999999999995</v>
      </c>
      <c r="S26" s="1277">
        <v>3.0000000000000001E-3</v>
      </c>
      <c r="T26" s="1277">
        <v>0</v>
      </c>
      <c r="U26" s="1277">
        <v>0</v>
      </c>
      <c r="V26" s="1277">
        <v>0.314</v>
      </c>
      <c r="W26" s="1277">
        <v>2.6120000000000001</v>
      </c>
      <c r="X26" s="1277">
        <v>3.5019999999999998</v>
      </c>
      <c r="Y26" s="1277">
        <v>0.32261000000000001</v>
      </c>
      <c r="Z26" s="1276">
        <v>13.103</v>
      </c>
      <c r="AA26" s="1277">
        <v>7.0999999999999994E-2</v>
      </c>
      <c r="AB26" s="1277">
        <v>0.373</v>
      </c>
      <c r="AC26" s="1277">
        <v>1.9E-2</v>
      </c>
      <c r="AD26" s="1277">
        <v>5.2110000000000003</v>
      </c>
      <c r="AE26" s="1277">
        <v>11.372</v>
      </c>
      <c r="AF26" s="1277">
        <v>30.13</v>
      </c>
      <c r="AG26" s="1278">
        <v>2.8687300000000002</v>
      </c>
    </row>
    <row r="27" spans="1:33" ht="25.5">
      <c r="A27" s="1203" t="s">
        <v>502</v>
      </c>
      <c r="B27" s="1276">
        <v>1.077</v>
      </c>
      <c r="C27" s="1277">
        <v>113.49</v>
      </c>
      <c r="D27" s="1277">
        <v>0.36499999999999999</v>
      </c>
      <c r="E27" s="1277">
        <v>2.1880000000000002</v>
      </c>
      <c r="F27" s="1277">
        <v>24112.402999999998</v>
      </c>
      <c r="G27" s="1277">
        <v>0.3</v>
      </c>
      <c r="H27" s="1277">
        <v>24227.634999999998</v>
      </c>
      <c r="I27" s="1277">
        <v>14.147950000000002</v>
      </c>
      <c r="J27" s="1276">
        <v>1239.115</v>
      </c>
      <c r="K27" s="1277">
        <v>32.581000000000003</v>
      </c>
      <c r="L27" s="1277">
        <v>0</v>
      </c>
      <c r="M27" s="1277">
        <v>0</v>
      </c>
      <c r="N27" s="1277">
        <v>4116.768</v>
      </c>
      <c r="O27" s="1277">
        <v>0</v>
      </c>
      <c r="P27" s="1277">
        <v>5388.4639999999999</v>
      </c>
      <c r="Q27" s="1277">
        <v>6.89825</v>
      </c>
      <c r="R27" s="1276">
        <v>0</v>
      </c>
      <c r="S27" s="1277">
        <v>0</v>
      </c>
      <c r="T27" s="1277">
        <v>0</v>
      </c>
      <c r="U27" s="1277">
        <v>0</v>
      </c>
      <c r="V27" s="1277">
        <v>0</v>
      </c>
      <c r="W27" s="1277">
        <v>2.6429999999999998</v>
      </c>
      <c r="X27" s="1277">
        <v>2.6429999999999998</v>
      </c>
      <c r="Y27" s="1277">
        <v>0</v>
      </c>
      <c r="Z27" s="1276">
        <v>1240.192</v>
      </c>
      <c r="AA27" s="1277">
        <v>146.071</v>
      </c>
      <c r="AB27" s="1277">
        <v>0.36499999999999999</v>
      </c>
      <c r="AC27" s="1277">
        <v>2.1880000000000002</v>
      </c>
      <c r="AD27" s="1277">
        <v>28229.170999999998</v>
      </c>
      <c r="AE27" s="1277">
        <v>2.9430000000000001</v>
      </c>
      <c r="AF27" s="1277">
        <v>29618.741999999998</v>
      </c>
      <c r="AG27" s="1278">
        <v>21.046200000000002</v>
      </c>
    </row>
    <row r="28" spans="1:33">
      <c r="A28" s="1203" t="s">
        <v>503</v>
      </c>
      <c r="B28" s="1276">
        <v>4.2930000000000001</v>
      </c>
      <c r="C28" s="1277">
        <v>8.9999999999999993E-3</v>
      </c>
      <c r="D28" s="1277">
        <v>0</v>
      </c>
      <c r="E28" s="1277">
        <v>0</v>
      </c>
      <c r="F28" s="1277">
        <v>0.67300000000000004</v>
      </c>
      <c r="G28" s="1277">
        <v>0.39300000000000002</v>
      </c>
      <c r="H28" s="1277">
        <v>5.3680000000000003</v>
      </c>
      <c r="I28" s="1277">
        <v>0.41119</v>
      </c>
      <c r="J28" s="1276">
        <v>0</v>
      </c>
      <c r="K28" s="1277">
        <v>0</v>
      </c>
      <c r="L28" s="1277">
        <v>0.378</v>
      </c>
      <c r="M28" s="1277">
        <v>8.0000000000000002E-3</v>
      </c>
      <c r="N28" s="1277">
        <v>1.6E-2</v>
      </c>
      <c r="O28" s="1277">
        <v>0</v>
      </c>
      <c r="P28" s="1277">
        <v>0.39400000000000002</v>
      </c>
      <c r="Q28" s="1277">
        <v>0.14074</v>
      </c>
      <c r="R28" s="1276">
        <v>5.3999999999999999E-2</v>
      </c>
      <c r="S28" s="1277">
        <v>0</v>
      </c>
      <c r="T28" s="1277">
        <v>0</v>
      </c>
      <c r="U28" s="1277">
        <v>0</v>
      </c>
      <c r="V28" s="1277">
        <v>0.15</v>
      </c>
      <c r="W28" s="1277">
        <v>0.313</v>
      </c>
      <c r="X28" s="1277">
        <v>0.51700000000000002</v>
      </c>
      <c r="Y28" s="1277">
        <v>2.52E-2</v>
      </c>
      <c r="Z28" s="1276">
        <v>4.3470000000000004</v>
      </c>
      <c r="AA28" s="1277">
        <v>8.9999999999999993E-3</v>
      </c>
      <c r="AB28" s="1277">
        <v>0.378</v>
      </c>
      <c r="AC28" s="1277">
        <v>8.0000000000000002E-3</v>
      </c>
      <c r="AD28" s="1277">
        <v>0.83899999999999997</v>
      </c>
      <c r="AE28" s="1277">
        <v>0.70599999999999996</v>
      </c>
      <c r="AF28" s="1277">
        <v>6.2789999999999999</v>
      </c>
      <c r="AG28" s="1278">
        <v>0.57713000000000003</v>
      </c>
    </row>
    <row r="29" spans="1:33" ht="25.5">
      <c r="A29" s="1203" t="s">
        <v>504</v>
      </c>
      <c r="B29" s="1276">
        <v>5.3760000000000003</v>
      </c>
      <c r="C29" s="1277">
        <v>3.1E-2</v>
      </c>
      <c r="D29" s="1277">
        <v>0.28899999999999998</v>
      </c>
      <c r="E29" s="1277">
        <v>1.4E-2</v>
      </c>
      <c r="F29" s="1277">
        <v>1.4690000000000001</v>
      </c>
      <c r="G29" s="1277">
        <v>2.7850000000000001</v>
      </c>
      <c r="H29" s="1277">
        <v>9.9499999999999993</v>
      </c>
      <c r="I29" s="1277">
        <v>0.84204999999999997</v>
      </c>
      <c r="J29" s="1276">
        <v>0</v>
      </c>
      <c r="K29" s="1277">
        <v>0</v>
      </c>
      <c r="L29" s="1277">
        <v>0</v>
      </c>
      <c r="M29" s="1277">
        <v>0</v>
      </c>
      <c r="N29" s="1277">
        <v>0.01</v>
      </c>
      <c r="O29" s="1277">
        <v>9.7000000000000003E-2</v>
      </c>
      <c r="P29" s="1277">
        <v>0.107</v>
      </c>
      <c r="Q29" s="1277">
        <v>5.4999999999999997E-3</v>
      </c>
      <c r="R29" s="1276">
        <v>0.57999999999999996</v>
      </c>
      <c r="S29" s="1277">
        <v>2E-3</v>
      </c>
      <c r="T29" s="1277">
        <v>0</v>
      </c>
      <c r="U29" s="1277">
        <v>0</v>
      </c>
      <c r="V29" s="1277">
        <v>7.2999999999999995E-2</v>
      </c>
      <c r="W29" s="1277">
        <v>0.307</v>
      </c>
      <c r="X29" s="1277">
        <v>0.96199999999999997</v>
      </c>
      <c r="Y29" s="1277">
        <v>7.5689999999999993E-2</v>
      </c>
      <c r="Z29" s="1276">
        <v>5.9560000000000004</v>
      </c>
      <c r="AA29" s="1277">
        <v>3.3000000000000002E-2</v>
      </c>
      <c r="AB29" s="1277">
        <v>0.28899999999999998</v>
      </c>
      <c r="AC29" s="1277">
        <v>1.4E-2</v>
      </c>
      <c r="AD29" s="1277">
        <v>1.552</v>
      </c>
      <c r="AE29" s="1277">
        <v>3.1890000000000001</v>
      </c>
      <c r="AF29" s="1277">
        <v>11.019</v>
      </c>
      <c r="AG29" s="1278">
        <v>0.92324000000000006</v>
      </c>
    </row>
    <row r="30" spans="1:33">
      <c r="A30" s="1203" t="s">
        <v>505</v>
      </c>
      <c r="B30" s="1276">
        <v>28.274000000000001</v>
      </c>
      <c r="C30" s="1277">
        <v>0.35099999999999998</v>
      </c>
      <c r="D30" s="1277">
        <v>0</v>
      </c>
      <c r="E30" s="1277">
        <v>1.2E-2</v>
      </c>
      <c r="F30" s="1277">
        <v>1.9430000000000001</v>
      </c>
      <c r="G30" s="1277">
        <v>18.771000000000001</v>
      </c>
      <c r="H30" s="1277">
        <v>49.338999999999999</v>
      </c>
      <c r="I30" s="1277">
        <v>11.44725</v>
      </c>
      <c r="J30" s="1276">
        <v>31.977</v>
      </c>
      <c r="K30" s="1277">
        <v>0.19500000000000001</v>
      </c>
      <c r="L30" s="1277">
        <v>0</v>
      </c>
      <c r="M30" s="1277">
        <v>0</v>
      </c>
      <c r="N30" s="1277">
        <v>3.5999999999999997E-2</v>
      </c>
      <c r="O30" s="1277">
        <v>0</v>
      </c>
      <c r="P30" s="1277">
        <v>32.207999999999998</v>
      </c>
      <c r="Q30" s="1277">
        <v>13.86711</v>
      </c>
      <c r="R30" s="1276">
        <v>0</v>
      </c>
      <c r="S30" s="1277">
        <v>0</v>
      </c>
      <c r="T30" s="1277">
        <v>0.20599999999999999</v>
      </c>
      <c r="U30" s="1277">
        <v>3.1E-2</v>
      </c>
      <c r="V30" s="1277">
        <v>8.9999999999999993E-3</v>
      </c>
      <c r="W30" s="1277">
        <v>0</v>
      </c>
      <c r="X30" s="1277">
        <v>0.215</v>
      </c>
      <c r="Y30" s="1277">
        <v>0.21146999999999999</v>
      </c>
      <c r="Z30" s="1276">
        <v>60.250999999999998</v>
      </c>
      <c r="AA30" s="1277">
        <v>0.54600000000000004</v>
      </c>
      <c r="AB30" s="1277">
        <v>0.20599999999999999</v>
      </c>
      <c r="AC30" s="1277">
        <v>4.2999999999999997E-2</v>
      </c>
      <c r="AD30" s="1277">
        <v>1.988</v>
      </c>
      <c r="AE30" s="1277">
        <v>18.771000000000001</v>
      </c>
      <c r="AF30" s="1277">
        <v>81.762</v>
      </c>
      <c r="AG30" s="1278">
        <v>25.525830000000003</v>
      </c>
    </row>
    <row r="31" spans="1:33">
      <c r="A31" s="1203" t="s">
        <v>506</v>
      </c>
      <c r="B31" s="1276">
        <v>16.832000000000001</v>
      </c>
      <c r="C31" s="1277">
        <v>2.5000000000000001E-2</v>
      </c>
      <c r="D31" s="1277">
        <v>5.8999999999999997E-2</v>
      </c>
      <c r="E31" s="1277">
        <v>3.7999999999999999E-2</v>
      </c>
      <c r="F31" s="1277">
        <v>89.007999999999996</v>
      </c>
      <c r="G31" s="1277">
        <v>2.0990000000000002</v>
      </c>
      <c r="H31" s="1277">
        <v>108.023</v>
      </c>
      <c r="I31" s="1277">
        <v>4.4221899999999996</v>
      </c>
      <c r="J31" s="1276">
        <v>0</v>
      </c>
      <c r="K31" s="1277">
        <v>0</v>
      </c>
      <c r="L31" s="1277">
        <v>0</v>
      </c>
      <c r="M31" s="1277">
        <v>0</v>
      </c>
      <c r="N31" s="1277">
        <v>1.7000000000000001E-2</v>
      </c>
      <c r="O31" s="1277">
        <v>5.0000000000000001E-3</v>
      </c>
      <c r="P31" s="1277">
        <v>2.1999999999999999E-2</v>
      </c>
      <c r="Q31" s="1277">
        <v>1.507E-2</v>
      </c>
      <c r="R31" s="1276">
        <v>0.48099999999999998</v>
      </c>
      <c r="S31" s="1277">
        <v>2E-3</v>
      </c>
      <c r="T31" s="1277">
        <v>0</v>
      </c>
      <c r="U31" s="1277">
        <v>0</v>
      </c>
      <c r="V31" s="1277">
        <v>22.98</v>
      </c>
      <c r="W31" s="1277">
        <v>0.73399999999999999</v>
      </c>
      <c r="X31" s="1277">
        <v>24.196999999999999</v>
      </c>
      <c r="Y31" s="1277">
        <v>0.52900000000000003</v>
      </c>
      <c r="Z31" s="1276">
        <v>17.312999999999999</v>
      </c>
      <c r="AA31" s="1277">
        <v>2.7E-2</v>
      </c>
      <c r="AB31" s="1277">
        <v>5.8999999999999997E-2</v>
      </c>
      <c r="AC31" s="1277">
        <v>3.7999999999999999E-2</v>
      </c>
      <c r="AD31" s="1277">
        <v>112.005</v>
      </c>
      <c r="AE31" s="1277">
        <v>2.8380000000000001</v>
      </c>
      <c r="AF31" s="1277">
        <v>132.24199999999999</v>
      </c>
      <c r="AG31" s="1278">
        <v>4.9662600000000001</v>
      </c>
    </row>
    <row r="32" spans="1:33" ht="25.5">
      <c r="A32" s="1203" t="s">
        <v>507</v>
      </c>
      <c r="B32" s="1276">
        <v>0</v>
      </c>
      <c r="C32" s="1277">
        <v>0</v>
      </c>
      <c r="D32" s="1277">
        <v>0</v>
      </c>
      <c r="E32" s="1277">
        <v>0</v>
      </c>
      <c r="F32" s="1277">
        <v>7.0000000000000001E-3</v>
      </c>
      <c r="G32" s="1277">
        <v>0</v>
      </c>
      <c r="H32" s="1277">
        <v>7.0000000000000001E-3</v>
      </c>
      <c r="I32" s="1277">
        <v>6.0000000000000001E-3</v>
      </c>
      <c r="J32" s="1276">
        <v>0</v>
      </c>
      <c r="K32" s="1277">
        <v>0</v>
      </c>
      <c r="L32" s="1277">
        <v>0</v>
      </c>
      <c r="M32" s="1277">
        <v>0</v>
      </c>
      <c r="N32" s="1277">
        <v>0</v>
      </c>
      <c r="O32" s="1277">
        <v>0</v>
      </c>
      <c r="P32" s="1277">
        <v>0</v>
      </c>
      <c r="Q32" s="1277">
        <v>0</v>
      </c>
      <c r="R32" s="1276">
        <v>0</v>
      </c>
      <c r="S32" s="1277">
        <v>0</v>
      </c>
      <c r="T32" s="1277">
        <v>0</v>
      </c>
      <c r="U32" s="1277">
        <v>0</v>
      </c>
      <c r="V32" s="1277">
        <v>0</v>
      </c>
      <c r="W32" s="1277">
        <v>0</v>
      </c>
      <c r="X32" s="1277">
        <v>0</v>
      </c>
      <c r="Y32" s="1277">
        <v>0</v>
      </c>
      <c r="Z32" s="1276">
        <v>0</v>
      </c>
      <c r="AA32" s="1277">
        <v>0</v>
      </c>
      <c r="AB32" s="1277">
        <v>0</v>
      </c>
      <c r="AC32" s="1277">
        <v>0</v>
      </c>
      <c r="AD32" s="1277">
        <v>7.0000000000000001E-3</v>
      </c>
      <c r="AE32" s="1277">
        <v>0</v>
      </c>
      <c r="AF32" s="1277">
        <v>7.0000000000000001E-3</v>
      </c>
      <c r="AG32" s="1278">
        <v>6.0000000000000001E-3</v>
      </c>
    </row>
    <row r="33" spans="1:33" ht="25.5">
      <c r="A33" s="1203" t="s">
        <v>508</v>
      </c>
      <c r="B33" s="1276">
        <v>0</v>
      </c>
      <c r="C33" s="1277">
        <v>0</v>
      </c>
      <c r="D33" s="1277">
        <v>0</v>
      </c>
      <c r="E33" s="1277">
        <v>0</v>
      </c>
      <c r="F33" s="1277">
        <v>8.9999999999999993E-3</v>
      </c>
      <c r="G33" s="1277">
        <v>0</v>
      </c>
      <c r="H33" s="1277">
        <v>8.9999999999999993E-3</v>
      </c>
      <c r="I33" s="1277">
        <v>3.5400000000000002E-3</v>
      </c>
      <c r="J33" s="1276">
        <v>0</v>
      </c>
      <c r="K33" s="1277">
        <v>0</v>
      </c>
      <c r="L33" s="1277">
        <v>0</v>
      </c>
      <c r="M33" s="1277">
        <v>0</v>
      </c>
      <c r="N33" s="1277">
        <v>0</v>
      </c>
      <c r="O33" s="1277">
        <v>0</v>
      </c>
      <c r="P33" s="1277">
        <v>0</v>
      </c>
      <c r="Q33" s="1277">
        <v>0</v>
      </c>
      <c r="R33" s="1276">
        <v>156.81200000000001</v>
      </c>
      <c r="S33" s="1277">
        <v>0.19400000000000001</v>
      </c>
      <c r="T33" s="1277">
        <v>9.51</v>
      </c>
      <c r="U33" s="1277">
        <v>0</v>
      </c>
      <c r="V33" s="1277">
        <v>1.6E-2</v>
      </c>
      <c r="W33" s="1277">
        <v>0</v>
      </c>
      <c r="X33" s="1277">
        <v>166.53200000000001</v>
      </c>
      <c r="Y33" s="1277">
        <v>13.449809999999999</v>
      </c>
      <c r="Z33" s="1276">
        <v>156.81200000000001</v>
      </c>
      <c r="AA33" s="1277">
        <v>0.19400000000000001</v>
      </c>
      <c r="AB33" s="1277">
        <v>9.51</v>
      </c>
      <c r="AC33" s="1277">
        <v>0</v>
      </c>
      <c r="AD33" s="1277">
        <v>2.5000000000000001E-2</v>
      </c>
      <c r="AE33" s="1277">
        <v>0</v>
      </c>
      <c r="AF33" s="1277">
        <v>166.541</v>
      </c>
      <c r="AG33" s="1278">
        <v>13.45335</v>
      </c>
    </row>
    <row r="34" spans="1:33" ht="25.5">
      <c r="A34" s="1203" t="s">
        <v>509</v>
      </c>
      <c r="B34" s="1276">
        <v>51.331000000000003</v>
      </c>
      <c r="C34" s="1277">
        <v>1.9E-2</v>
      </c>
      <c r="D34" s="1277">
        <v>0</v>
      </c>
      <c r="E34" s="1277">
        <v>0</v>
      </c>
      <c r="F34" s="1277">
        <v>0.185</v>
      </c>
      <c r="G34" s="1277">
        <v>0</v>
      </c>
      <c r="H34" s="1277">
        <v>51.534999999999997</v>
      </c>
      <c r="I34" s="1277">
        <v>0.15243999999999999</v>
      </c>
      <c r="J34" s="1276">
        <v>4320.3680000000004</v>
      </c>
      <c r="K34" s="1277">
        <v>15.144</v>
      </c>
      <c r="L34" s="1277">
        <v>20.513999999999999</v>
      </c>
      <c r="M34" s="1277">
        <v>0.42199999999999999</v>
      </c>
      <c r="N34" s="1277">
        <v>2.7E-2</v>
      </c>
      <c r="O34" s="1277">
        <v>0</v>
      </c>
      <c r="P34" s="1277">
        <v>4356.0529999999999</v>
      </c>
      <c r="Q34" s="1277">
        <v>40.216320000000003</v>
      </c>
      <c r="R34" s="1276">
        <v>324.15199999999999</v>
      </c>
      <c r="S34" s="1277">
        <v>0.45600000000000002</v>
      </c>
      <c r="T34" s="1277">
        <v>8.891</v>
      </c>
      <c r="U34" s="1277">
        <v>2.2869999999999999</v>
      </c>
      <c r="V34" s="1277">
        <v>1E-3</v>
      </c>
      <c r="W34" s="1277">
        <v>0</v>
      </c>
      <c r="X34" s="1277">
        <v>333.5</v>
      </c>
      <c r="Y34" s="1277">
        <v>10.81826</v>
      </c>
      <c r="Z34" s="1276">
        <v>4695.8509999999997</v>
      </c>
      <c r="AA34" s="1277">
        <v>15.619</v>
      </c>
      <c r="AB34" s="1277">
        <v>29.405000000000001</v>
      </c>
      <c r="AC34" s="1277">
        <v>2.7090000000000001</v>
      </c>
      <c r="AD34" s="1277">
        <v>0.21299999999999999</v>
      </c>
      <c r="AE34" s="1277">
        <v>0</v>
      </c>
      <c r="AF34" s="1277">
        <v>4741.0879999999997</v>
      </c>
      <c r="AG34" s="1278">
        <v>51.187019999999997</v>
      </c>
    </row>
    <row r="35" spans="1:33" ht="25.5">
      <c r="A35" s="1203" t="s">
        <v>510</v>
      </c>
      <c r="B35" s="1276">
        <v>0</v>
      </c>
      <c r="C35" s="1277">
        <v>0</v>
      </c>
      <c r="D35" s="1277">
        <v>0</v>
      </c>
      <c r="E35" s="1277">
        <v>0</v>
      </c>
      <c r="F35" s="1277">
        <v>3.0000000000000001E-3</v>
      </c>
      <c r="G35" s="1277">
        <v>0</v>
      </c>
      <c r="H35" s="1277">
        <v>3.0000000000000001E-3</v>
      </c>
      <c r="I35" s="1277">
        <v>5.9999999999999995E-5</v>
      </c>
      <c r="J35" s="1276">
        <v>0</v>
      </c>
      <c r="K35" s="1277">
        <v>0</v>
      </c>
      <c r="L35" s="1277">
        <v>1.323</v>
      </c>
      <c r="M35" s="1277">
        <v>0</v>
      </c>
      <c r="N35" s="1277">
        <v>4.2999999999999997E-2</v>
      </c>
      <c r="O35" s="1277">
        <v>0</v>
      </c>
      <c r="P35" s="1277">
        <v>1.3660000000000001</v>
      </c>
      <c r="Q35" s="1277">
        <v>1.3660000000000001</v>
      </c>
      <c r="R35" s="1276">
        <v>0</v>
      </c>
      <c r="S35" s="1277">
        <v>0</v>
      </c>
      <c r="T35" s="1277">
        <v>0</v>
      </c>
      <c r="U35" s="1277">
        <v>0</v>
      </c>
      <c r="V35" s="1277">
        <v>0</v>
      </c>
      <c r="W35" s="1277">
        <v>0</v>
      </c>
      <c r="X35" s="1277">
        <v>0</v>
      </c>
      <c r="Y35" s="1277">
        <v>0</v>
      </c>
      <c r="Z35" s="1276">
        <v>0</v>
      </c>
      <c r="AA35" s="1277">
        <v>0</v>
      </c>
      <c r="AB35" s="1277">
        <v>1.323</v>
      </c>
      <c r="AC35" s="1277">
        <v>0</v>
      </c>
      <c r="AD35" s="1277">
        <v>4.5999999999999999E-2</v>
      </c>
      <c r="AE35" s="1277">
        <v>0</v>
      </c>
      <c r="AF35" s="1277">
        <v>1.369</v>
      </c>
      <c r="AG35" s="1278">
        <v>1.3660600000000001</v>
      </c>
    </row>
    <row r="36" spans="1:33">
      <c r="A36" s="1203" t="s">
        <v>7</v>
      </c>
      <c r="B36" s="1276">
        <v>33661.553999999996</v>
      </c>
      <c r="C36" s="1277">
        <v>129.76400000000001</v>
      </c>
      <c r="D36" s="1277">
        <v>1162.3320000000001</v>
      </c>
      <c r="E36" s="1277">
        <v>106.70399999999999</v>
      </c>
      <c r="F36" s="1277">
        <v>17.46</v>
      </c>
      <c r="G36" s="1277">
        <v>0</v>
      </c>
      <c r="H36" s="1277">
        <v>34971.11</v>
      </c>
      <c r="I36" s="1277">
        <v>1189.30864</v>
      </c>
      <c r="J36" s="1276">
        <v>3393.797</v>
      </c>
      <c r="K36" s="1277">
        <v>15.04</v>
      </c>
      <c r="L36" s="1277">
        <v>94.031000000000006</v>
      </c>
      <c r="M36" s="1277">
        <v>5.9050000000000002</v>
      </c>
      <c r="N36" s="1277">
        <v>0.54400000000000004</v>
      </c>
      <c r="O36" s="1277">
        <v>0</v>
      </c>
      <c r="P36" s="1277">
        <v>3503.4119999999998</v>
      </c>
      <c r="Q36" s="1277">
        <v>117.91569</v>
      </c>
      <c r="R36" s="1276">
        <v>6.9850000000000003</v>
      </c>
      <c r="S36" s="1277">
        <v>7.2999999999999995E-2</v>
      </c>
      <c r="T36" s="1277">
        <v>0</v>
      </c>
      <c r="U36" s="1277">
        <v>5.8000000000000003E-2</v>
      </c>
      <c r="V36" s="1277">
        <v>0</v>
      </c>
      <c r="W36" s="1277">
        <v>0</v>
      </c>
      <c r="X36" s="1277">
        <v>7.0579999999999998</v>
      </c>
      <c r="Y36" s="1277">
        <v>6.4579999999999999E-2</v>
      </c>
      <c r="Z36" s="1276">
        <v>37062.336000000003</v>
      </c>
      <c r="AA36" s="1277">
        <v>144.87700000000001</v>
      </c>
      <c r="AB36" s="1277">
        <v>1256.3630000000001</v>
      </c>
      <c r="AC36" s="1277">
        <v>112.667</v>
      </c>
      <c r="AD36" s="1277">
        <v>18.004000000000001</v>
      </c>
      <c r="AE36" s="1277">
        <v>0</v>
      </c>
      <c r="AF36" s="1277">
        <v>38481.58</v>
      </c>
      <c r="AG36" s="1278">
        <v>1307.28891</v>
      </c>
    </row>
    <row r="37" spans="1:33">
      <c r="A37" s="1203" t="s">
        <v>511</v>
      </c>
      <c r="B37" s="1276">
        <v>2717.87</v>
      </c>
      <c r="C37" s="1277">
        <v>2.8239999999999998</v>
      </c>
      <c r="D37" s="1277">
        <v>150.73400000000001</v>
      </c>
      <c r="E37" s="1277">
        <v>14.329000000000001</v>
      </c>
      <c r="F37" s="1277">
        <v>6.66</v>
      </c>
      <c r="G37" s="1277">
        <v>3520.1959999999999</v>
      </c>
      <c r="H37" s="1277">
        <v>6398.2839999999997</v>
      </c>
      <c r="I37" s="1277">
        <v>194.84120000000001</v>
      </c>
      <c r="J37" s="1276">
        <v>1E-3</v>
      </c>
      <c r="K37" s="1277">
        <v>0</v>
      </c>
      <c r="L37" s="1277">
        <v>0</v>
      </c>
      <c r="M37" s="1277">
        <v>0</v>
      </c>
      <c r="N37" s="1277">
        <v>0</v>
      </c>
      <c r="O37" s="1277">
        <v>0</v>
      </c>
      <c r="P37" s="1277">
        <v>1E-3</v>
      </c>
      <c r="Q37" s="1277">
        <v>5.0000000000000002E-5</v>
      </c>
      <c r="R37" s="1276">
        <v>2E-3</v>
      </c>
      <c r="S37" s="1277">
        <v>0</v>
      </c>
      <c r="T37" s="1277">
        <v>3.4000000000000002E-2</v>
      </c>
      <c r="U37" s="1277">
        <v>0</v>
      </c>
      <c r="V37" s="1277">
        <v>0</v>
      </c>
      <c r="W37" s="1277">
        <v>0</v>
      </c>
      <c r="X37" s="1277">
        <v>3.5999999999999997E-2</v>
      </c>
      <c r="Y37" s="1277">
        <v>3.4299999999999997E-2</v>
      </c>
      <c r="Z37" s="1276">
        <v>2717.873</v>
      </c>
      <c r="AA37" s="1277">
        <v>2.8239999999999998</v>
      </c>
      <c r="AB37" s="1277">
        <v>150.768</v>
      </c>
      <c r="AC37" s="1277">
        <v>14.329000000000001</v>
      </c>
      <c r="AD37" s="1277">
        <v>6.66</v>
      </c>
      <c r="AE37" s="1277">
        <v>3520.1959999999999</v>
      </c>
      <c r="AF37" s="1277">
        <v>6398.3209999999999</v>
      </c>
      <c r="AG37" s="1278">
        <v>194.87554999999998</v>
      </c>
    </row>
    <row r="38" spans="1:33" ht="25.5">
      <c r="A38" s="1203" t="s">
        <v>512</v>
      </c>
      <c r="B38" s="1276">
        <v>6405.5389999999998</v>
      </c>
      <c r="C38" s="1277">
        <v>14.933</v>
      </c>
      <c r="D38" s="1277">
        <v>213.86099999999999</v>
      </c>
      <c r="E38" s="1277">
        <v>36.158000000000001</v>
      </c>
      <c r="F38" s="1277">
        <v>60.878999999999998</v>
      </c>
      <c r="G38" s="1277">
        <v>5872.2359999999999</v>
      </c>
      <c r="H38" s="1277">
        <v>12567.448</v>
      </c>
      <c r="I38" s="1277">
        <v>265.67057</v>
      </c>
      <c r="J38" s="1276">
        <v>0</v>
      </c>
      <c r="K38" s="1277">
        <v>0</v>
      </c>
      <c r="L38" s="1277">
        <v>0</v>
      </c>
      <c r="M38" s="1277">
        <v>0</v>
      </c>
      <c r="N38" s="1277">
        <v>0</v>
      </c>
      <c r="O38" s="1277">
        <v>0</v>
      </c>
      <c r="P38" s="1277">
        <v>0</v>
      </c>
      <c r="Q38" s="1277">
        <v>0</v>
      </c>
      <c r="R38" s="1276">
        <v>8.0000000000000002E-3</v>
      </c>
      <c r="S38" s="1277">
        <v>0</v>
      </c>
      <c r="T38" s="1277">
        <v>0</v>
      </c>
      <c r="U38" s="1277">
        <v>0</v>
      </c>
      <c r="V38" s="1277">
        <v>609.45799999999997</v>
      </c>
      <c r="W38" s="1277">
        <v>1.708</v>
      </c>
      <c r="X38" s="1277">
        <v>611.17399999999998</v>
      </c>
      <c r="Y38" s="1277">
        <v>32.042580000000001</v>
      </c>
      <c r="Z38" s="1276">
        <v>6405.5469999999996</v>
      </c>
      <c r="AA38" s="1277">
        <v>14.933</v>
      </c>
      <c r="AB38" s="1277">
        <v>213.86099999999999</v>
      </c>
      <c r="AC38" s="1277">
        <v>36.158000000000001</v>
      </c>
      <c r="AD38" s="1277">
        <v>670.33699999999999</v>
      </c>
      <c r="AE38" s="1277">
        <v>5873.9440000000004</v>
      </c>
      <c r="AF38" s="1277">
        <v>13178.621999999999</v>
      </c>
      <c r="AG38" s="1278">
        <v>297.71315000000004</v>
      </c>
    </row>
    <row r="39" spans="1:33">
      <c r="A39" s="1203" t="s">
        <v>9</v>
      </c>
      <c r="B39" s="1276">
        <v>0</v>
      </c>
      <c r="C39" s="1277">
        <v>0</v>
      </c>
      <c r="D39" s="1277">
        <v>0</v>
      </c>
      <c r="E39" s="1277">
        <v>0</v>
      </c>
      <c r="F39" s="1277">
        <v>5.0000000000000001E-3</v>
      </c>
      <c r="G39" s="1277">
        <v>0</v>
      </c>
      <c r="H39" s="1277">
        <v>5.0000000000000001E-3</v>
      </c>
      <c r="I39" s="1277">
        <v>7.0000000000000007E-5</v>
      </c>
      <c r="J39" s="1276">
        <v>16.138999999999999</v>
      </c>
      <c r="K39" s="1277">
        <v>6.4000000000000001E-2</v>
      </c>
      <c r="L39" s="1277">
        <v>0.57199999999999995</v>
      </c>
      <c r="M39" s="1277">
        <v>4.2999999999999997E-2</v>
      </c>
      <c r="N39" s="1277">
        <v>0.13700000000000001</v>
      </c>
      <c r="O39" s="1277">
        <v>0</v>
      </c>
      <c r="P39" s="1277">
        <v>16.911999999999999</v>
      </c>
      <c r="Q39" s="1277">
        <v>0.80632999999999999</v>
      </c>
      <c r="R39" s="1276">
        <v>0</v>
      </c>
      <c r="S39" s="1277">
        <v>0</v>
      </c>
      <c r="T39" s="1277">
        <v>0</v>
      </c>
      <c r="U39" s="1277">
        <v>0</v>
      </c>
      <c r="V39" s="1277">
        <v>0</v>
      </c>
      <c r="W39" s="1277">
        <v>0</v>
      </c>
      <c r="X39" s="1277">
        <v>0</v>
      </c>
      <c r="Y39" s="1277">
        <v>0</v>
      </c>
      <c r="Z39" s="1276">
        <v>16.138999999999999</v>
      </c>
      <c r="AA39" s="1277">
        <v>6.4000000000000001E-2</v>
      </c>
      <c r="AB39" s="1277">
        <v>0.57199999999999995</v>
      </c>
      <c r="AC39" s="1277">
        <v>4.2999999999999997E-2</v>
      </c>
      <c r="AD39" s="1277">
        <v>0.14199999999999999</v>
      </c>
      <c r="AE39" s="1277">
        <v>0</v>
      </c>
      <c r="AF39" s="1277">
        <v>16.917000000000002</v>
      </c>
      <c r="AG39" s="1278">
        <v>0.80640000000000001</v>
      </c>
    </row>
    <row r="40" spans="1:33">
      <c r="A40" s="1203" t="s">
        <v>10</v>
      </c>
      <c r="B40" s="1276">
        <v>86.367000000000004</v>
      </c>
      <c r="C40" s="1277">
        <v>1.3740000000000001</v>
      </c>
      <c r="D40" s="1277">
        <v>6.6840000000000002</v>
      </c>
      <c r="E40" s="1277">
        <v>5.7000000000000002E-2</v>
      </c>
      <c r="F40" s="1277">
        <v>63.234000000000002</v>
      </c>
      <c r="G40" s="1277">
        <v>0</v>
      </c>
      <c r="H40" s="1277">
        <v>157.65899999999999</v>
      </c>
      <c r="I40" s="1277">
        <v>44.070219999999999</v>
      </c>
      <c r="J40" s="1276">
        <v>65.47</v>
      </c>
      <c r="K40" s="1277">
        <v>0.26900000000000002</v>
      </c>
      <c r="L40" s="1277">
        <v>6.9180000000000001</v>
      </c>
      <c r="M40" s="1277">
        <v>0.875</v>
      </c>
      <c r="N40" s="1277">
        <v>0.497</v>
      </c>
      <c r="O40" s="1277">
        <v>3.0750000000000002</v>
      </c>
      <c r="P40" s="1277">
        <v>76.228999999999999</v>
      </c>
      <c r="Q40" s="1277">
        <v>5.9286599999999998</v>
      </c>
      <c r="R40" s="1276">
        <v>287.56799999999998</v>
      </c>
      <c r="S40" s="1277">
        <v>0.57099999999999995</v>
      </c>
      <c r="T40" s="1277">
        <v>4.6150000000000002</v>
      </c>
      <c r="U40" s="1277">
        <v>9.2999999999999999E-2</v>
      </c>
      <c r="V40" s="1277">
        <v>20.658999999999999</v>
      </c>
      <c r="W40" s="1277">
        <v>0</v>
      </c>
      <c r="X40" s="1277">
        <v>313.41300000000001</v>
      </c>
      <c r="Y40" s="1277">
        <v>15.285489999999999</v>
      </c>
      <c r="Z40" s="1276">
        <v>439.40499999999997</v>
      </c>
      <c r="AA40" s="1277">
        <v>2.214</v>
      </c>
      <c r="AB40" s="1277">
        <v>18.216999999999999</v>
      </c>
      <c r="AC40" s="1277">
        <v>1.0249999999999999</v>
      </c>
      <c r="AD40" s="1277">
        <v>84.39</v>
      </c>
      <c r="AE40" s="1277">
        <v>3.0750000000000002</v>
      </c>
      <c r="AF40" s="1277">
        <v>547.30100000000004</v>
      </c>
      <c r="AG40" s="1278">
        <v>65.284369999999996</v>
      </c>
    </row>
    <row r="41" spans="1:33">
      <c r="A41" s="1203" t="s">
        <v>513</v>
      </c>
      <c r="B41" s="1276">
        <v>20.43</v>
      </c>
      <c r="C41" s="1277">
        <v>1.0609999999999999</v>
      </c>
      <c r="D41" s="1277">
        <v>0</v>
      </c>
      <c r="E41" s="1277">
        <v>0</v>
      </c>
      <c r="F41" s="1277">
        <v>4.0000000000000001E-3</v>
      </c>
      <c r="G41" s="1277">
        <v>0</v>
      </c>
      <c r="H41" s="1277">
        <v>21.495000000000001</v>
      </c>
      <c r="I41" s="1277">
        <v>0.39894999999999997</v>
      </c>
      <c r="J41" s="1276">
        <v>7.2999999999999995E-2</v>
      </c>
      <c r="K41" s="1277">
        <v>0</v>
      </c>
      <c r="L41" s="1277">
        <v>0</v>
      </c>
      <c r="M41" s="1277">
        <v>0</v>
      </c>
      <c r="N41" s="1277">
        <v>0</v>
      </c>
      <c r="O41" s="1277">
        <v>0</v>
      </c>
      <c r="P41" s="1277">
        <v>7.2999999999999995E-2</v>
      </c>
      <c r="Q41" s="1277">
        <v>7.2999999999999996E-4</v>
      </c>
      <c r="R41" s="1276">
        <v>3.85</v>
      </c>
      <c r="S41" s="1277">
        <v>0.17899999999999999</v>
      </c>
      <c r="T41" s="1277">
        <v>0</v>
      </c>
      <c r="U41" s="1277">
        <v>0</v>
      </c>
      <c r="V41" s="1277">
        <v>0</v>
      </c>
      <c r="W41" s="1277">
        <v>0</v>
      </c>
      <c r="X41" s="1277">
        <v>4.0289999999999999</v>
      </c>
      <c r="Y41" s="1277">
        <v>0.15247999999999998</v>
      </c>
      <c r="Z41" s="1276">
        <v>24.353000000000002</v>
      </c>
      <c r="AA41" s="1277">
        <v>1.24</v>
      </c>
      <c r="AB41" s="1277">
        <v>0</v>
      </c>
      <c r="AC41" s="1277">
        <v>0</v>
      </c>
      <c r="AD41" s="1277">
        <v>4.0000000000000001E-3</v>
      </c>
      <c r="AE41" s="1277">
        <v>0</v>
      </c>
      <c r="AF41" s="1277">
        <v>25.597000000000001</v>
      </c>
      <c r="AG41" s="1278">
        <v>0.55215999999999998</v>
      </c>
    </row>
    <row r="42" spans="1:33">
      <c r="A42" s="1203" t="s">
        <v>514</v>
      </c>
      <c r="B42" s="1276">
        <v>0.85199999999999998</v>
      </c>
      <c r="C42" s="1277">
        <v>0</v>
      </c>
      <c r="D42" s="1277">
        <v>0</v>
      </c>
      <c r="E42" s="1277">
        <v>3.0000000000000001E-3</v>
      </c>
      <c r="F42" s="1277">
        <v>6.7000000000000004E-2</v>
      </c>
      <c r="G42" s="1277">
        <v>0.111</v>
      </c>
      <c r="H42" s="1277">
        <v>1.03</v>
      </c>
      <c r="I42" s="1277">
        <v>9.1819999999999999E-2</v>
      </c>
      <c r="J42" s="1276">
        <v>0</v>
      </c>
      <c r="K42" s="1277">
        <v>0</v>
      </c>
      <c r="L42" s="1277">
        <v>0</v>
      </c>
      <c r="M42" s="1277">
        <v>0</v>
      </c>
      <c r="N42" s="1277">
        <v>0</v>
      </c>
      <c r="O42" s="1277">
        <v>0</v>
      </c>
      <c r="P42" s="1277">
        <v>0</v>
      </c>
      <c r="Q42" s="1277">
        <v>0</v>
      </c>
      <c r="R42" s="1276">
        <v>0</v>
      </c>
      <c r="S42" s="1277">
        <v>0</v>
      </c>
      <c r="T42" s="1277">
        <v>0</v>
      </c>
      <c r="U42" s="1277">
        <v>0</v>
      </c>
      <c r="V42" s="1277">
        <v>0</v>
      </c>
      <c r="W42" s="1277">
        <v>0</v>
      </c>
      <c r="X42" s="1277">
        <v>0</v>
      </c>
      <c r="Y42" s="1277">
        <v>0</v>
      </c>
      <c r="Z42" s="1276">
        <v>0.85199999999999998</v>
      </c>
      <c r="AA42" s="1277">
        <v>0</v>
      </c>
      <c r="AB42" s="1277">
        <v>0</v>
      </c>
      <c r="AC42" s="1277">
        <v>3.0000000000000001E-3</v>
      </c>
      <c r="AD42" s="1277">
        <v>6.7000000000000004E-2</v>
      </c>
      <c r="AE42" s="1277">
        <v>0.111</v>
      </c>
      <c r="AF42" s="1277">
        <v>1.03</v>
      </c>
      <c r="AG42" s="1278">
        <v>9.1819999999999999E-2</v>
      </c>
    </row>
    <row r="43" spans="1:33">
      <c r="A43" s="1203" t="s">
        <v>506</v>
      </c>
      <c r="B43" s="1276">
        <v>4.3999999999999997E-2</v>
      </c>
      <c r="C43" s="1277">
        <v>5.0000000000000001E-3</v>
      </c>
      <c r="D43" s="1277">
        <v>0.435</v>
      </c>
      <c r="E43" s="1277">
        <v>3.5999999999999997E-2</v>
      </c>
      <c r="F43" s="1277">
        <v>3.6999999999999998E-2</v>
      </c>
      <c r="G43" s="1277">
        <v>0</v>
      </c>
      <c r="H43" s="1277">
        <v>0.52100000000000002</v>
      </c>
      <c r="I43" s="1277">
        <v>0.25169000000000002</v>
      </c>
      <c r="J43" s="1276">
        <v>1.1200000000000001</v>
      </c>
      <c r="K43" s="1277">
        <v>6.0000000000000001E-3</v>
      </c>
      <c r="L43" s="1277">
        <v>0</v>
      </c>
      <c r="M43" s="1277">
        <v>0</v>
      </c>
      <c r="N43" s="1277">
        <v>3.0000000000000001E-3</v>
      </c>
      <c r="O43" s="1277">
        <v>0</v>
      </c>
      <c r="P43" s="1277">
        <v>1.129</v>
      </c>
      <c r="Q43" s="1277">
        <v>3.6670000000000001E-2</v>
      </c>
      <c r="R43" s="1276">
        <v>0</v>
      </c>
      <c r="S43" s="1277">
        <v>0</v>
      </c>
      <c r="T43" s="1277">
        <v>0</v>
      </c>
      <c r="U43" s="1277">
        <v>0</v>
      </c>
      <c r="V43" s="1277">
        <v>0</v>
      </c>
      <c r="W43" s="1277">
        <v>0</v>
      </c>
      <c r="X43" s="1277">
        <v>0</v>
      </c>
      <c r="Y43" s="1277">
        <v>0</v>
      </c>
      <c r="Z43" s="1276">
        <v>1.1639999999999999</v>
      </c>
      <c r="AA43" s="1277">
        <v>1.0999999999999999E-2</v>
      </c>
      <c r="AB43" s="1277">
        <v>0.435</v>
      </c>
      <c r="AC43" s="1277">
        <v>3.5999999999999997E-2</v>
      </c>
      <c r="AD43" s="1277">
        <v>0.04</v>
      </c>
      <c r="AE43" s="1277">
        <v>0</v>
      </c>
      <c r="AF43" s="1277">
        <v>1.65</v>
      </c>
      <c r="AG43" s="1278">
        <v>0.28836000000000001</v>
      </c>
    </row>
    <row r="44" spans="1:33" ht="13.5" thickBot="1">
      <c r="A44" s="1209" t="s">
        <v>17</v>
      </c>
      <c r="B44" s="1279">
        <v>5.6820000000000004</v>
      </c>
      <c r="C44" s="1280">
        <v>3.6999999999999998E-2</v>
      </c>
      <c r="D44" s="1280">
        <v>0.502</v>
      </c>
      <c r="E44" s="1280">
        <v>4.1289999999999996</v>
      </c>
      <c r="F44" s="1280">
        <v>3.0329999999999999</v>
      </c>
      <c r="G44" s="1280">
        <v>5.4580000000000002</v>
      </c>
      <c r="H44" s="1280">
        <v>14.712</v>
      </c>
      <c r="I44" s="1280">
        <v>1.0940699999999999</v>
      </c>
      <c r="J44" s="1279">
        <v>1.4750000000000001</v>
      </c>
      <c r="K44" s="1280">
        <v>6.0000000000000001E-3</v>
      </c>
      <c r="L44" s="1280">
        <v>0</v>
      </c>
      <c r="M44" s="1280">
        <v>0</v>
      </c>
      <c r="N44" s="1280">
        <v>1E-3</v>
      </c>
      <c r="O44" s="1280">
        <v>0</v>
      </c>
      <c r="P44" s="1280">
        <v>1.482</v>
      </c>
      <c r="Q44" s="1280">
        <v>4.4900000000000001E-3</v>
      </c>
      <c r="R44" s="1279">
        <v>0.29699999999999999</v>
      </c>
      <c r="S44" s="1280">
        <v>1E-3</v>
      </c>
      <c r="T44" s="1280">
        <v>0.29899999999999999</v>
      </c>
      <c r="U44" s="1280">
        <v>2.9000000000000001E-2</v>
      </c>
      <c r="V44" s="1280">
        <v>0.54200000000000004</v>
      </c>
      <c r="W44" s="1280">
        <v>0</v>
      </c>
      <c r="X44" s="1280">
        <v>1.139</v>
      </c>
      <c r="Y44" s="1280">
        <v>0.37075999999999998</v>
      </c>
      <c r="Z44" s="1279">
        <v>7.4539999999999997</v>
      </c>
      <c r="AA44" s="1280">
        <v>4.3999999999999997E-2</v>
      </c>
      <c r="AB44" s="1280">
        <v>0.80100000000000005</v>
      </c>
      <c r="AC44" s="1280">
        <v>4.1580000000000004</v>
      </c>
      <c r="AD44" s="1280">
        <v>3.5760000000000001</v>
      </c>
      <c r="AE44" s="1280">
        <v>5.4580000000000002</v>
      </c>
      <c r="AF44" s="1280">
        <v>17.332999999999998</v>
      </c>
      <c r="AG44" s="1281">
        <v>1.46932</v>
      </c>
    </row>
    <row r="45" spans="1:33" ht="13.5" thickBot="1">
      <c r="A45" s="1282" t="s">
        <v>515</v>
      </c>
      <c r="B45" s="1283">
        <v>59247.438000000002</v>
      </c>
      <c r="C45" s="1284">
        <v>273.16899999999998</v>
      </c>
      <c r="D45" s="1284">
        <v>1905.665</v>
      </c>
      <c r="E45" s="1284">
        <v>350.61099999999999</v>
      </c>
      <c r="F45" s="1284">
        <v>43351.173000000003</v>
      </c>
      <c r="G45" s="1284">
        <v>10214.017</v>
      </c>
      <c r="H45" s="1284">
        <v>114991.462</v>
      </c>
      <c r="I45" s="1284">
        <v>2246.2302399999999</v>
      </c>
      <c r="J45" s="1283">
        <v>9100.8610000000008</v>
      </c>
      <c r="K45" s="1284">
        <v>63.448999999999998</v>
      </c>
      <c r="L45" s="1284">
        <v>128.06899999999999</v>
      </c>
      <c r="M45" s="1284">
        <v>9.6579999999999995</v>
      </c>
      <c r="N45" s="1284">
        <v>4133.7629999999999</v>
      </c>
      <c r="O45" s="1284">
        <v>179.494</v>
      </c>
      <c r="P45" s="1284">
        <v>13605.636</v>
      </c>
      <c r="Q45" s="1284">
        <v>205.12093999999999</v>
      </c>
      <c r="R45" s="1283">
        <v>36918.534</v>
      </c>
      <c r="S45" s="1284">
        <v>22.143000000000001</v>
      </c>
      <c r="T45" s="1284">
        <v>108.24299999999999</v>
      </c>
      <c r="U45" s="1284">
        <v>19.37</v>
      </c>
      <c r="V45" s="1284">
        <v>716.37099999999998</v>
      </c>
      <c r="W45" s="1284">
        <v>435.22699999999998</v>
      </c>
      <c r="X45" s="1284">
        <v>38200.517999999996</v>
      </c>
      <c r="Y45" s="1284">
        <v>195.97445999999999</v>
      </c>
      <c r="Z45" s="1283">
        <v>105266.833</v>
      </c>
      <c r="AA45" s="1284">
        <v>358.76100000000002</v>
      </c>
      <c r="AB45" s="1284">
        <v>2141.9769999999999</v>
      </c>
      <c r="AC45" s="1284">
        <v>379.63900000000001</v>
      </c>
      <c r="AD45" s="1284">
        <v>48201.307000000001</v>
      </c>
      <c r="AE45" s="1284">
        <v>10828.737999999999</v>
      </c>
      <c r="AF45" s="1284">
        <v>166797.61600000001</v>
      </c>
      <c r="AG45" s="1285">
        <v>2647.3256399999996</v>
      </c>
    </row>
    <row r="46" spans="1:33">
      <c r="A46" s="1221"/>
    </row>
    <row r="47" spans="1:33">
      <c r="A47" s="1222" t="s">
        <v>516</v>
      </c>
    </row>
    <row r="48" spans="1:33">
      <c r="A48" s="1223" t="s">
        <v>517</v>
      </c>
    </row>
    <row r="49" spans="1:1">
      <c r="A49" s="1223" t="s">
        <v>518</v>
      </c>
    </row>
    <row r="50" spans="1:1">
      <c r="A50" s="1223" t="s">
        <v>519</v>
      </c>
    </row>
    <row r="51" spans="1:1">
      <c r="A51" s="1223" t="s">
        <v>520</v>
      </c>
    </row>
    <row r="52" spans="1:1">
      <c r="A52" s="1223" t="s">
        <v>521</v>
      </c>
    </row>
    <row r="53" spans="1:1">
      <c r="A53" s="1223" t="s">
        <v>522</v>
      </c>
    </row>
    <row r="54" spans="1:1">
      <c r="A54" s="1223" t="s">
        <v>523</v>
      </c>
    </row>
    <row r="55" spans="1:1">
      <c r="A55" s="1189" t="s">
        <v>543</v>
      </c>
    </row>
  </sheetData>
  <mergeCells count="8">
    <mergeCell ref="AF1:AG1"/>
    <mergeCell ref="A3:AG3"/>
    <mergeCell ref="AF5:AG5"/>
    <mergeCell ref="A6:A8"/>
    <mergeCell ref="B6:I7"/>
    <mergeCell ref="J6:Q7"/>
    <mergeCell ref="R6:Y7"/>
    <mergeCell ref="Z6:AG7"/>
  </mergeCells>
  <pageMargins left="0.51" right="0.5" top="0.92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I105"/>
  <sheetViews>
    <sheetView workbookViewId="0"/>
  </sheetViews>
  <sheetFormatPr defaultColWidth="8" defaultRowHeight="12.75"/>
  <cols>
    <col min="1" max="1" width="3" style="1" customWidth="1"/>
    <col min="2" max="2" width="1.42578125" style="1" customWidth="1"/>
    <col min="3" max="4" width="1.7109375" style="1" customWidth="1"/>
    <col min="5" max="5" width="52.140625" style="1" customWidth="1"/>
    <col min="6" max="6" width="10.7109375" style="2" bestFit="1" customWidth="1"/>
    <col min="7" max="7" width="10.7109375" style="2" customWidth="1"/>
    <col min="8" max="8" width="10.28515625" style="2" customWidth="1"/>
    <col min="9" max="9" width="11.85546875" style="2" customWidth="1"/>
    <col min="10" max="10" width="12.28515625" style="2" customWidth="1"/>
    <col min="11" max="11" width="12.42578125" style="2" customWidth="1"/>
    <col min="12" max="12" width="11" style="2" customWidth="1"/>
    <col min="13" max="13" width="12" style="2" customWidth="1"/>
    <col min="14" max="61" width="8" style="2"/>
    <col min="62" max="16384" width="8" style="1"/>
  </cols>
  <sheetData>
    <row r="2" spans="2:13">
      <c r="M2" s="965" t="s">
        <v>139</v>
      </c>
    </row>
    <row r="3" spans="2:13" ht="12.75" customHeight="1">
      <c r="C3" s="1914" t="s">
        <v>140</v>
      </c>
      <c r="D3" s="1914"/>
      <c r="E3" s="1914"/>
      <c r="F3" s="1914"/>
      <c r="G3" s="1914"/>
      <c r="H3" s="1914"/>
      <c r="I3" s="1914"/>
      <c r="J3" s="1914"/>
      <c r="K3" s="1914"/>
      <c r="L3" s="1914"/>
      <c r="M3" s="1914"/>
    </row>
    <row r="4" spans="2:13">
      <c r="H4" s="76"/>
      <c r="I4" s="76"/>
    </row>
    <row r="5" spans="2:13" ht="13.5" thickBot="1">
      <c r="D5" s="50"/>
      <c r="E5" s="50"/>
      <c r="F5" s="5"/>
      <c r="G5" s="5"/>
      <c r="L5" s="2061" t="s">
        <v>0</v>
      </c>
      <c r="M5" s="2061"/>
    </row>
    <row r="6" spans="2:13" s="2" customFormat="1" ht="17.25" customHeight="1" thickBot="1">
      <c r="B6" s="1915" t="s">
        <v>23</v>
      </c>
      <c r="C6" s="1916"/>
      <c r="D6" s="1916"/>
      <c r="E6" s="1917"/>
      <c r="F6" s="1921" t="s">
        <v>327</v>
      </c>
      <c r="G6" s="1921"/>
      <c r="H6" s="1921"/>
      <c r="I6" s="1922"/>
      <c r="J6" s="1921" t="s">
        <v>335</v>
      </c>
      <c r="K6" s="1921"/>
      <c r="L6" s="1921"/>
      <c r="M6" s="1922"/>
    </row>
    <row r="7" spans="2:13" s="2" customFormat="1" ht="30" customHeight="1" thickBot="1">
      <c r="B7" s="1918"/>
      <c r="C7" s="1919"/>
      <c r="D7" s="1919"/>
      <c r="E7" s="1920"/>
      <c r="F7" s="9" t="s">
        <v>1</v>
      </c>
      <c r="G7" s="9" t="s">
        <v>2</v>
      </c>
      <c r="H7" s="77" t="s">
        <v>3</v>
      </c>
      <c r="I7" s="77" t="s">
        <v>4</v>
      </c>
      <c r="J7" s="9" t="s">
        <v>1</v>
      </c>
      <c r="K7" s="9" t="s">
        <v>2</v>
      </c>
      <c r="L7" s="77" t="s">
        <v>3</v>
      </c>
      <c r="M7" s="77" t="s">
        <v>4</v>
      </c>
    </row>
    <row r="8" spans="2:13" s="2" customFormat="1" ht="56.45" customHeight="1" thickBot="1">
      <c r="B8" s="2062" t="s">
        <v>141</v>
      </c>
      <c r="C8" s="2063"/>
      <c r="D8" s="2063"/>
      <c r="E8" s="2064"/>
      <c r="F8" s="78">
        <v>3.5539999999999998</v>
      </c>
      <c r="G8" s="78">
        <v>0.16800000000000001</v>
      </c>
      <c r="H8" s="79">
        <v>0</v>
      </c>
      <c r="I8" s="80">
        <v>3.722</v>
      </c>
      <c r="J8" s="78">
        <v>2.339</v>
      </c>
      <c r="K8" s="78">
        <v>0.13200000000000001</v>
      </c>
      <c r="L8" s="79">
        <v>0</v>
      </c>
      <c r="M8" s="80">
        <v>2.4710000000000001</v>
      </c>
    </row>
    <row r="9" spans="2:13" s="2" customFormat="1" ht="14.45" customHeight="1" thickBot="1">
      <c r="B9" s="81"/>
      <c r="C9" s="2065" t="s">
        <v>142</v>
      </c>
      <c r="D9" s="2065"/>
      <c r="E9" s="2066"/>
      <c r="F9" s="82">
        <v>3.5539999999999998</v>
      </c>
      <c r="G9" s="82">
        <v>0.16800000000000001</v>
      </c>
      <c r="H9" s="83">
        <v>0</v>
      </c>
      <c r="I9" s="84">
        <v>3.722</v>
      </c>
      <c r="J9" s="82">
        <v>2.339</v>
      </c>
      <c r="K9" s="82">
        <v>0.13200000000000001</v>
      </c>
      <c r="L9" s="83">
        <v>0</v>
      </c>
      <c r="M9" s="84">
        <v>2.4710000000000001</v>
      </c>
    </row>
    <row r="10" spans="2:13" s="2" customFormat="1" ht="28.9" customHeight="1" thickBot="1">
      <c r="B10" s="2067" t="s">
        <v>143</v>
      </c>
      <c r="C10" s="2068"/>
      <c r="D10" s="2068"/>
      <c r="E10" s="2069"/>
      <c r="F10" s="78">
        <v>0</v>
      </c>
      <c r="G10" s="78">
        <v>0</v>
      </c>
      <c r="H10" s="79">
        <v>0</v>
      </c>
      <c r="I10" s="80">
        <v>0</v>
      </c>
      <c r="J10" s="78">
        <v>0.16200000000000001</v>
      </c>
      <c r="K10" s="78">
        <v>0</v>
      </c>
      <c r="L10" s="79">
        <v>0</v>
      </c>
      <c r="M10" s="80">
        <v>0.16200000000000001</v>
      </c>
    </row>
    <row r="11" spans="2:13" s="2" customFormat="1" ht="13.9" customHeight="1">
      <c r="B11" s="1057"/>
      <c r="C11" s="2074" t="s">
        <v>364</v>
      </c>
      <c r="D11" s="2075"/>
      <c r="E11" s="2076"/>
      <c r="F11" s="1060">
        <v>0</v>
      </c>
      <c r="G11" s="1061">
        <v>0</v>
      </c>
      <c r="H11" s="1062">
        <v>0</v>
      </c>
      <c r="I11" s="1063">
        <v>0</v>
      </c>
      <c r="J11" s="1064">
        <v>0.16200000000000001</v>
      </c>
      <c r="K11" s="1064">
        <v>0</v>
      </c>
      <c r="L11" s="1065">
        <v>0</v>
      </c>
      <c r="M11" s="1066">
        <v>0.16200000000000001</v>
      </c>
    </row>
    <row r="12" spans="2:13" s="2" customFormat="1" ht="14.45" customHeight="1" thickBot="1">
      <c r="B12" s="1058"/>
      <c r="C12" s="1056"/>
      <c r="D12" s="2077" t="s">
        <v>364</v>
      </c>
      <c r="E12" s="2078"/>
      <c r="F12" s="82">
        <v>0</v>
      </c>
      <c r="G12" s="82">
        <v>0</v>
      </c>
      <c r="H12" s="83">
        <v>0</v>
      </c>
      <c r="I12" s="1059">
        <v>0</v>
      </c>
      <c r="J12" s="82">
        <v>0.16200000000000001</v>
      </c>
      <c r="K12" s="82">
        <v>0</v>
      </c>
      <c r="L12" s="83">
        <v>0</v>
      </c>
      <c r="M12" s="1067">
        <v>0.16200000000000001</v>
      </c>
    </row>
    <row r="13" spans="2:13" ht="15.6" customHeight="1" thickBot="1">
      <c r="B13" s="2070" t="s">
        <v>144</v>
      </c>
      <c r="C13" s="2071"/>
      <c r="D13" s="2071"/>
      <c r="E13" s="2072"/>
      <c r="F13" s="78">
        <v>12803.54</v>
      </c>
      <c r="G13" s="78">
        <v>7327.2939999999999</v>
      </c>
      <c r="H13" s="79">
        <v>1903.0930000000001</v>
      </c>
      <c r="I13" s="80">
        <v>22033.927</v>
      </c>
      <c r="J13" s="78">
        <v>13948.857</v>
      </c>
      <c r="K13" s="78">
        <v>11928.291999999999</v>
      </c>
      <c r="L13" s="79">
        <v>1823.2329999999999</v>
      </c>
      <c r="M13" s="80">
        <v>27700.382000000001</v>
      </c>
    </row>
    <row r="14" spans="2:13" ht="15" customHeight="1">
      <c r="B14" s="85"/>
      <c r="C14" s="2073" t="s">
        <v>145</v>
      </c>
      <c r="D14" s="1927"/>
      <c r="E14" s="1928"/>
      <c r="F14" s="86">
        <v>1262.385</v>
      </c>
      <c r="G14" s="86">
        <v>306.08699999999999</v>
      </c>
      <c r="H14" s="87">
        <v>59.481999999999999</v>
      </c>
      <c r="I14" s="84">
        <v>1627.954</v>
      </c>
      <c r="J14" s="86">
        <v>2022.992</v>
      </c>
      <c r="K14" s="86">
        <v>230.17400000000001</v>
      </c>
      <c r="L14" s="87">
        <v>0.51</v>
      </c>
      <c r="M14" s="84">
        <v>2253.6759999999999</v>
      </c>
    </row>
    <row r="15" spans="2:13" ht="12.75" customHeight="1">
      <c r="B15" s="88"/>
      <c r="C15" s="2060" t="s">
        <v>146</v>
      </c>
      <c r="D15" s="1930"/>
      <c r="E15" s="1931"/>
      <c r="F15" s="89">
        <v>102.73</v>
      </c>
      <c r="G15" s="89">
        <v>36.191000000000003</v>
      </c>
      <c r="H15" s="90">
        <v>0.32400000000000001</v>
      </c>
      <c r="I15" s="91">
        <v>139.245</v>
      </c>
      <c r="J15" s="89">
        <v>127.51</v>
      </c>
      <c r="K15" s="89">
        <v>30.954999999999998</v>
      </c>
      <c r="L15" s="90">
        <v>5.2999999999999999E-2</v>
      </c>
      <c r="M15" s="91">
        <v>158.518</v>
      </c>
    </row>
    <row r="16" spans="2:13" ht="12.75" customHeight="1">
      <c r="B16" s="88"/>
      <c r="C16" s="2060" t="s">
        <v>147</v>
      </c>
      <c r="D16" s="1930"/>
      <c r="E16" s="1931"/>
      <c r="F16" s="86">
        <v>3641.942</v>
      </c>
      <c r="G16" s="86">
        <v>1624.559</v>
      </c>
      <c r="H16" s="87">
        <v>274.30200000000002</v>
      </c>
      <c r="I16" s="84">
        <v>5540.8029999999999</v>
      </c>
      <c r="J16" s="86">
        <v>3386.6089999999999</v>
      </c>
      <c r="K16" s="86">
        <v>2377.6039999999998</v>
      </c>
      <c r="L16" s="87">
        <v>315.97300000000001</v>
      </c>
      <c r="M16" s="84">
        <v>6080.1859999999997</v>
      </c>
    </row>
    <row r="17" spans="2:61" ht="12.75" customHeight="1">
      <c r="B17" s="88"/>
      <c r="C17" s="2060" t="s">
        <v>148</v>
      </c>
      <c r="D17" s="1930"/>
      <c r="E17" s="1931"/>
      <c r="F17" s="89">
        <v>3112.4009999999998</v>
      </c>
      <c r="G17" s="89">
        <v>1203.586</v>
      </c>
      <c r="H17" s="90">
        <v>683.85799999999995</v>
      </c>
      <c r="I17" s="91">
        <v>4999.8450000000003</v>
      </c>
      <c r="J17" s="89">
        <v>4544.3999999999996</v>
      </c>
      <c r="K17" s="89">
        <v>3411.319</v>
      </c>
      <c r="L17" s="90">
        <v>883.05200000000002</v>
      </c>
      <c r="M17" s="91">
        <v>8838.7710000000006</v>
      </c>
    </row>
    <row r="18" spans="2:61" ht="12.75" customHeight="1">
      <c r="B18" s="88"/>
      <c r="C18" s="2060" t="s">
        <v>149</v>
      </c>
      <c r="D18" s="1930"/>
      <c r="E18" s="1931"/>
      <c r="F18" s="92">
        <v>658.05200000000002</v>
      </c>
      <c r="G18" s="92">
        <v>2189.422</v>
      </c>
      <c r="H18" s="93">
        <v>882.15300000000002</v>
      </c>
      <c r="I18" s="94">
        <v>3729.627</v>
      </c>
      <c r="J18" s="92">
        <v>768.81899999999996</v>
      </c>
      <c r="K18" s="92">
        <v>3002.3130000000001</v>
      </c>
      <c r="L18" s="93">
        <v>618.46699999999998</v>
      </c>
      <c r="M18" s="94">
        <v>4389.5990000000002</v>
      </c>
    </row>
    <row r="19" spans="2:61" s="41" customFormat="1" ht="13.9" customHeight="1">
      <c r="B19" s="95"/>
      <c r="C19" s="2060" t="s">
        <v>150</v>
      </c>
      <c r="D19" s="1930"/>
      <c r="E19" s="1931"/>
      <c r="F19" s="92">
        <v>3492.6880000000001</v>
      </c>
      <c r="G19" s="92">
        <v>1821.9079999999999</v>
      </c>
      <c r="H19" s="93">
        <v>0.57499999999999996</v>
      </c>
      <c r="I19" s="94">
        <v>5315.1710000000003</v>
      </c>
      <c r="J19" s="92">
        <v>2695.6770000000001</v>
      </c>
      <c r="K19" s="92">
        <v>2613.0639999999999</v>
      </c>
      <c r="L19" s="93">
        <v>3.363</v>
      </c>
      <c r="M19" s="94">
        <v>5312.1040000000003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30" customHeight="1" thickBot="1">
      <c r="B20" s="96"/>
      <c r="C20" s="2081" t="s">
        <v>151</v>
      </c>
      <c r="D20" s="2082"/>
      <c r="E20" s="2083"/>
      <c r="F20" s="97">
        <v>533.34199999999998</v>
      </c>
      <c r="G20" s="97">
        <v>145.541</v>
      </c>
      <c r="H20" s="98">
        <v>2.399</v>
      </c>
      <c r="I20" s="99">
        <v>681.28200000000004</v>
      </c>
      <c r="J20" s="97">
        <v>402.85</v>
      </c>
      <c r="K20" s="97">
        <v>262.863</v>
      </c>
      <c r="L20" s="98">
        <v>1.8149999999999999</v>
      </c>
      <c r="M20" s="99">
        <v>667.52800000000002</v>
      </c>
      <c r="R20" s="100"/>
      <c r="S20" s="100"/>
      <c r="T20" s="100"/>
      <c r="U20" s="100"/>
    </row>
    <row r="21" spans="2:61" ht="29.45" customHeight="1" thickBot="1">
      <c r="B21" s="2067" t="s">
        <v>152</v>
      </c>
      <c r="C21" s="2068"/>
      <c r="D21" s="2068"/>
      <c r="E21" s="2069"/>
      <c r="F21" s="101">
        <v>127050.433</v>
      </c>
      <c r="G21" s="102">
        <v>27336.258999999998</v>
      </c>
      <c r="H21" s="103">
        <v>5318.2560000000003</v>
      </c>
      <c r="I21" s="104">
        <v>159704.948</v>
      </c>
      <c r="J21" s="101">
        <v>148323.85399999999</v>
      </c>
      <c r="K21" s="102">
        <v>30827.881000000001</v>
      </c>
      <c r="L21" s="103">
        <v>6523.4279999999999</v>
      </c>
      <c r="M21" s="104">
        <v>185675.163</v>
      </c>
    </row>
    <row r="22" spans="2:61" ht="28.35" customHeight="1">
      <c r="B22" s="105"/>
      <c r="C22" s="2084" t="s">
        <v>153</v>
      </c>
      <c r="D22" s="2084"/>
      <c r="E22" s="2085"/>
      <c r="F22" s="106">
        <v>37869.942999999999</v>
      </c>
      <c r="G22" s="107">
        <v>8923.9940000000006</v>
      </c>
      <c r="H22" s="108">
        <v>1446.22</v>
      </c>
      <c r="I22" s="109">
        <v>48240.156999999999</v>
      </c>
      <c r="J22" s="106">
        <v>41628.379999999997</v>
      </c>
      <c r="K22" s="107">
        <v>9481.8169999999991</v>
      </c>
      <c r="L22" s="108">
        <v>2111.0309999999999</v>
      </c>
      <c r="M22" s="109">
        <v>53221.228000000003</v>
      </c>
    </row>
    <row r="23" spans="2:61" ht="28.35" customHeight="1">
      <c r="B23" s="88"/>
      <c r="C23" s="2079" t="s">
        <v>154</v>
      </c>
      <c r="D23" s="2079"/>
      <c r="E23" s="2080"/>
      <c r="F23" s="110">
        <v>307.91899999999998</v>
      </c>
      <c r="G23" s="111">
        <v>20.292999999999999</v>
      </c>
      <c r="H23" s="112">
        <v>0.997</v>
      </c>
      <c r="I23" s="113">
        <v>329.209</v>
      </c>
      <c r="J23" s="110">
        <v>512.45799999999997</v>
      </c>
      <c r="K23" s="111">
        <v>40.966999999999999</v>
      </c>
      <c r="L23" s="112">
        <v>0.182</v>
      </c>
      <c r="M23" s="113">
        <v>553.60699999999997</v>
      </c>
    </row>
    <row r="24" spans="2:61" ht="28.35" customHeight="1">
      <c r="B24" s="88"/>
      <c r="C24" s="2079" t="s">
        <v>155</v>
      </c>
      <c r="D24" s="2079"/>
      <c r="E24" s="2080"/>
      <c r="F24" s="110">
        <v>2008.316</v>
      </c>
      <c r="G24" s="111">
        <v>313.42399999999998</v>
      </c>
      <c r="H24" s="112">
        <v>68.73</v>
      </c>
      <c r="I24" s="113">
        <v>2390.4699999999998</v>
      </c>
      <c r="J24" s="110">
        <v>2012.1659999999999</v>
      </c>
      <c r="K24" s="111">
        <v>331.84500000000003</v>
      </c>
      <c r="L24" s="112">
        <v>70.066999999999993</v>
      </c>
      <c r="M24" s="113">
        <v>2414.078</v>
      </c>
    </row>
    <row r="25" spans="2:61" s="2" customFormat="1" ht="28.35" customHeight="1">
      <c r="B25" s="45"/>
      <c r="C25" s="2079" t="s">
        <v>156</v>
      </c>
      <c r="D25" s="2079"/>
      <c r="E25" s="2080"/>
      <c r="F25" s="110">
        <v>37177.610999999997</v>
      </c>
      <c r="G25" s="111">
        <v>7029.6440000000002</v>
      </c>
      <c r="H25" s="112">
        <v>1533.761</v>
      </c>
      <c r="I25" s="113">
        <v>45741.016000000003</v>
      </c>
      <c r="J25" s="110">
        <v>45876.817000000003</v>
      </c>
      <c r="K25" s="111">
        <v>8359.0319999999992</v>
      </c>
      <c r="L25" s="112">
        <v>1876.579</v>
      </c>
      <c r="M25" s="113">
        <v>56112.428</v>
      </c>
    </row>
    <row r="26" spans="2:61" s="2" customFormat="1" ht="31.15" customHeight="1">
      <c r="B26" s="45"/>
      <c r="C26" s="2079" t="s">
        <v>157</v>
      </c>
      <c r="D26" s="2079"/>
      <c r="E26" s="2080"/>
      <c r="F26" s="114">
        <v>541.80899999999997</v>
      </c>
      <c r="G26" s="115">
        <v>84.045000000000002</v>
      </c>
      <c r="H26" s="116">
        <v>30.14</v>
      </c>
      <c r="I26" s="117">
        <v>655.99400000000003</v>
      </c>
      <c r="J26" s="114">
        <v>510.01799999999997</v>
      </c>
      <c r="K26" s="115">
        <v>117.215</v>
      </c>
      <c r="L26" s="116">
        <v>31.792999999999999</v>
      </c>
      <c r="M26" s="117">
        <v>659.02599999999995</v>
      </c>
    </row>
    <row r="27" spans="2:61" s="2" customFormat="1" ht="28.35" customHeight="1">
      <c r="B27" s="45"/>
      <c r="C27" s="2079" t="s">
        <v>158</v>
      </c>
      <c r="D27" s="2079"/>
      <c r="E27" s="2080"/>
      <c r="F27" s="114">
        <v>14474.275</v>
      </c>
      <c r="G27" s="115">
        <v>3512.3760000000002</v>
      </c>
      <c r="H27" s="116">
        <v>335.04300000000001</v>
      </c>
      <c r="I27" s="117">
        <v>18321.694</v>
      </c>
      <c r="J27" s="114">
        <v>17319.691999999999</v>
      </c>
      <c r="K27" s="115">
        <v>3943.82</v>
      </c>
      <c r="L27" s="116">
        <v>293.77800000000002</v>
      </c>
      <c r="M27" s="117">
        <v>21557.29</v>
      </c>
    </row>
    <row r="28" spans="2:61" s="2" customFormat="1" ht="28.35" customHeight="1">
      <c r="B28" s="45"/>
      <c r="C28" s="2079" t="s">
        <v>159</v>
      </c>
      <c r="D28" s="2079"/>
      <c r="E28" s="2080"/>
      <c r="F28" s="114">
        <v>110.244</v>
      </c>
      <c r="G28" s="115">
        <v>2.867</v>
      </c>
      <c r="H28" s="116">
        <v>0</v>
      </c>
      <c r="I28" s="117">
        <v>113.111</v>
      </c>
      <c r="J28" s="114">
        <v>124.98399999999999</v>
      </c>
      <c r="K28" s="115">
        <v>0.19900000000000001</v>
      </c>
      <c r="L28" s="116">
        <v>0</v>
      </c>
      <c r="M28" s="117">
        <v>125.18300000000001</v>
      </c>
    </row>
    <row r="29" spans="2:61" s="2" customFormat="1" ht="42" customHeight="1">
      <c r="B29" s="45"/>
      <c r="C29" s="2079" t="s">
        <v>160</v>
      </c>
      <c r="D29" s="2079"/>
      <c r="E29" s="2080"/>
      <c r="F29" s="114">
        <v>508.69799999999998</v>
      </c>
      <c r="G29" s="115">
        <v>20.411000000000001</v>
      </c>
      <c r="H29" s="116">
        <v>2.274</v>
      </c>
      <c r="I29" s="117">
        <v>531.38300000000004</v>
      </c>
      <c r="J29" s="114">
        <v>452.697</v>
      </c>
      <c r="K29" s="115">
        <v>58.612000000000002</v>
      </c>
      <c r="L29" s="116">
        <v>2.2570000000000001</v>
      </c>
      <c r="M29" s="117">
        <v>513.56600000000003</v>
      </c>
    </row>
    <row r="30" spans="2:61" s="2" customFormat="1" ht="28.35" customHeight="1">
      <c r="B30" s="45"/>
      <c r="C30" s="2079" t="s">
        <v>161</v>
      </c>
      <c r="D30" s="2079"/>
      <c r="E30" s="2080"/>
      <c r="F30" s="114">
        <v>29305.662</v>
      </c>
      <c r="G30" s="115">
        <v>5993.7749999999996</v>
      </c>
      <c r="H30" s="116">
        <v>1128.8420000000001</v>
      </c>
      <c r="I30" s="117">
        <v>36428.279000000002</v>
      </c>
      <c r="J30" s="114">
        <v>36045.597999999998</v>
      </c>
      <c r="K30" s="115">
        <v>6420.0010000000002</v>
      </c>
      <c r="L30" s="116">
        <v>1397.193</v>
      </c>
      <c r="M30" s="117">
        <v>43862.792000000001</v>
      </c>
    </row>
    <row r="31" spans="2:61" s="2" customFormat="1" ht="28.35" customHeight="1">
      <c r="B31" s="45"/>
      <c r="C31" s="2079" t="s">
        <v>162</v>
      </c>
      <c r="D31" s="2079"/>
      <c r="E31" s="2080"/>
      <c r="F31" s="114">
        <v>2480.4679999999998</v>
      </c>
      <c r="G31" s="115">
        <v>960.08600000000001</v>
      </c>
      <c r="H31" s="116">
        <v>370.97</v>
      </c>
      <c r="I31" s="117">
        <v>3811.5239999999999</v>
      </c>
      <c r="J31" s="114">
        <v>2044.414</v>
      </c>
      <c r="K31" s="115">
        <v>1550.95</v>
      </c>
      <c r="L31" s="116">
        <v>466.423</v>
      </c>
      <c r="M31" s="117">
        <v>4061.7869999999998</v>
      </c>
    </row>
    <row r="32" spans="2:61" s="2" customFormat="1" ht="28.35" customHeight="1" thickBot="1">
      <c r="B32" s="118"/>
      <c r="C32" s="2086" t="s">
        <v>163</v>
      </c>
      <c r="D32" s="2087"/>
      <c r="E32" s="2088"/>
      <c r="F32" s="119">
        <v>2265.4879999999998</v>
      </c>
      <c r="G32" s="120">
        <v>475.34399999999999</v>
      </c>
      <c r="H32" s="121">
        <v>401.279</v>
      </c>
      <c r="I32" s="122">
        <v>3142.1109999999999</v>
      </c>
      <c r="J32" s="119">
        <v>1796.63</v>
      </c>
      <c r="K32" s="120">
        <v>523.423</v>
      </c>
      <c r="L32" s="121">
        <v>274.125</v>
      </c>
      <c r="M32" s="122">
        <v>2594.1779999999999</v>
      </c>
    </row>
    <row r="33" spans="2:13" s="2" customFormat="1" ht="28.35" customHeight="1" thickBot="1">
      <c r="B33" s="2062" t="s">
        <v>164</v>
      </c>
      <c r="C33" s="2068"/>
      <c r="D33" s="2068"/>
      <c r="E33" s="2069"/>
      <c r="F33" s="123">
        <v>73295.884999999995</v>
      </c>
      <c r="G33" s="124">
        <v>11775.254999999999</v>
      </c>
      <c r="H33" s="125">
        <v>2992.1680000000001</v>
      </c>
      <c r="I33" s="126">
        <v>88063.308000000005</v>
      </c>
      <c r="J33" s="123">
        <v>70042.562999999995</v>
      </c>
      <c r="K33" s="124">
        <v>13304.995000000001</v>
      </c>
      <c r="L33" s="125">
        <v>2170.8519999999999</v>
      </c>
      <c r="M33" s="126">
        <v>85518.41</v>
      </c>
    </row>
    <row r="34" spans="2:13" s="2" customFormat="1" ht="18.600000000000001" customHeight="1">
      <c r="B34" s="105"/>
      <c r="C34" s="2089" t="s">
        <v>165</v>
      </c>
      <c r="D34" s="2089"/>
      <c r="E34" s="2090"/>
      <c r="F34" s="127">
        <v>4629.2870000000003</v>
      </c>
      <c r="G34" s="128">
        <v>2045.5239999999999</v>
      </c>
      <c r="H34" s="129">
        <v>1355.527</v>
      </c>
      <c r="I34" s="130">
        <v>8030.3379999999997</v>
      </c>
      <c r="J34" s="127">
        <v>3806.194</v>
      </c>
      <c r="K34" s="128">
        <v>3895.6390000000001</v>
      </c>
      <c r="L34" s="129">
        <v>735.64499999999998</v>
      </c>
      <c r="M34" s="130">
        <v>8437.4779999999992</v>
      </c>
    </row>
    <row r="35" spans="2:13" s="2" customFormat="1" ht="16.149999999999999" customHeight="1">
      <c r="B35" s="45"/>
      <c r="C35" s="1972" t="s">
        <v>166</v>
      </c>
      <c r="D35" s="1972"/>
      <c r="E35" s="1973"/>
      <c r="F35" s="131">
        <v>60.253999999999998</v>
      </c>
      <c r="G35" s="132">
        <v>0</v>
      </c>
      <c r="H35" s="133">
        <v>14.845000000000001</v>
      </c>
      <c r="I35" s="134">
        <v>75.099000000000004</v>
      </c>
      <c r="J35" s="131">
        <v>35.253999999999998</v>
      </c>
      <c r="K35" s="132">
        <v>10</v>
      </c>
      <c r="L35" s="133">
        <v>31.844999999999999</v>
      </c>
      <c r="M35" s="134">
        <v>77.099000000000004</v>
      </c>
    </row>
    <row r="36" spans="2:13" s="2" customFormat="1" ht="28.35" customHeight="1">
      <c r="B36" s="45"/>
      <c r="C36" s="1972" t="s">
        <v>167</v>
      </c>
      <c r="D36" s="1972"/>
      <c r="E36" s="1973"/>
      <c r="F36" s="131">
        <v>578.07399999999996</v>
      </c>
      <c r="G36" s="132">
        <v>65.831999999999994</v>
      </c>
      <c r="H36" s="133">
        <v>24.568000000000001</v>
      </c>
      <c r="I36" s="134">
        <v>668.47400000000005</v>
      </c>
      <c r="J36" s="131">
        <v>797.35400000000004</v>
      </c>
      <c r="K36" s="132">
        <v>95.305000000000007</v>
      </c>
      <c r="L36" s="133">
        <v>10.727</v>
      </c>
      <c r="M36" s="134">
        <v>903.38599999999997</v>
      </c>
    </row>
    <row r="37" spans="2:13" s="2" customFormat="1" ht="16.149999999999999" customHeight="1">
      <c r="B37" s="45"/>
      <c r="C37" s="1972" t="s">
        <v>168</v>
      </c>
      <c r="D37" s="1972"/>
      <c r="E37" s="1973"/>
      <c r="F37" s="131">
        <v>23231.503000000001</v>
      </c>
      <c r="G37" s="132">
        <v>3307.4580000000001</v>
      </c>
      <c r="H37" s="133">
        <v>648.57299999999998</v>
      </c>
      <c r="I37" s="134">
        <v>27187.534</v>
      </c>
      <c r="J37" s="131">
        <v>22314.875</v>
      </c>
      <c r="K37" s="132">
        <v>3206.61</v>
      </c>
      <c r="L37" s="133">
        <v>571.04700000000003</v>
      </c>
      <c r="M37" s="134">
        <v>26092.531999999999</v>
      </c>
    </row>
    <row r="38" spans="2:13" s="2" customFormat="1" ht="28.35" customHeight="1">
      <c r="B38" s="45"/>
      <c r="C38" s="1972" t="s">
        <v>169</v>
      </c>
      <c r="D38" s="1972"/>
      <c r="E38" s="1973"/>
      <c r="F38" s="135">
        <v>110.00700000000001</v>
      </c>
      <c r="G38" s="136">
        <v>7.4329999999999998</v>
      </c>
      <c r="H38" s="137">
        <v>31.039000000000001</v>
      </c>
      <c r="I38" s="138">
        <v>148.47900000000001</v>
      </c>
      <c r="J38" s="135">
        <v>108.417</v>
      </c>
      <c r="K38" s="136">
        <v>9.8989999999999991</v>
      </c>
      <c r="L38" s="137">
        <v>0</v>
      </c>
      <c r="M38" s="138">
        <v>118.316</v>
      </c>
    </row>
    <row r="39" spans="2:13" s="2" customFormat="1" ht="28.35" customHeight="1">
      <c r="B39" s="45"/>
      <c r="C39" s="2002" t="s">
        <v>170</v>
      </c>
      <c r="D39" s="2002"/>
      <c r="E39" s="2003"/>
      <c r="F39" s="135">
        <v>2803.4360000000001</v>
      </c>
      <c r="G39" s="136">
        <v>637.52</v>
      </c>
      <c r="H39" s="137">
        <v>93.688000000000002</v>
      </c>
      <c r="I39" s="138">
        <v>3534.6439999999998</v>
      </c>
      <c r="J39" s="135">
        <v>2063.518</v>
      </c>
      <c r="K39" s="136">
        <v>824.51400000000001</v>
      </c>
      <c r="L39" s="137">
        <v>41.756</v>
      </c>
      <c r="M39" s="138">
        <v>2929.788</v>
      </c>
    </row>
    <row r="40" spans="2:13" s="2" customFormat="1" ht="41.25" customHeight="1">
      <c r="B40" s="88"/>
      <c r="C40" s="1972" t="s">
        <v>171</v>
      </c>
      <c r="D40" s="1972"/>
      <c r="E40" s="1973"/>
      <c r="F40" s="135">
        <v>13.000999999999999</v>
      </c>
      <c r="G40" s="136">
        <v>1.446</v>
      </c>
      <c r="H40" s="137">
        <v>4.6139999999999999</v>
      </c>
      <c r="I40" s="138">
        <v>19.061</v>
      </c>
      <c r="J40" s="135">
        <v>13.000999999999999</v>
      </c>
      <c r="K40" s="136">
        <v>1E-3</v>
      </c>
      <c r="L40" s="137">
        <v>0</v>
      </c>
      <c r="M40" s="138">
        <v>13.002000000000001</v>
      </c>
    </row>
    <row r="41" spans="2:13" s="2" customFormat="1" ht="25.5" customHeight="1">
      <c r="B41" s="88"/>
      <c r="C41" s="1972" t="s">
        <v>172</v>
      </c>
      <c r="D41" s="1972"/>
      <c r="E41" s="1973"/>
      <c r="F41" s="135">
        <v>37775.279000000002</v>
      </c>
      <c r="G41" s="136">
        <v>5043.1899999999996</v>
      </c>
      <c r="H41" s="137">
        <v>647.45799999999997</v>
      </c>
      <c r="I41" s="138">
        <v>43465.927000000003</v>
      </c>
      <c r="J41" s="135">
        <v>36397.512999999999</v>
      </c>
      <c r="K41" s="136">
        <v>4676.9579999999996</v>
      </c>
      <c r="L41" s="137">
        <v>511.66300000000001</v>
      </c>
      <c r="M41" s="138">
        <v>41586.133999999998</v>
      </c>
    </row>
    <row r="42" spans="2:13" s="2" customFormat="1" ht="28.35" customHeight="1">
      <c r="B42" s="88"/>
      <c r="C42" s="1972" t="s">
        <v>173</v>
      </c>
      <c r="D42" s="1972"/>
      <c r="E42" s="1973"/>
      <c r="F42" s="139">
        <v>477.35899999999998</v>
      </c>
      <c r="G42" s="140">
        <v>143.27699999999999</v>
      </c>
      <c r="H42" s="141">
        <v>20.003</v>
      </c>
      <c r="I42" s="142">
        <v>640.63900000000001</v>
      </c>
      <c r="J42" s="139">
        <v>413.25599999999997</v>
      </c>
      <c r="K42" s="140">
        <v>83.334999999999994</v>
      </c>
      <c r="L42" s="141">
        <v>13.53</v>
      </c>
      <c r="M42" s="142">
        <v>510.12099999999998</v>
      </c>
    </row>
    <row r="43" spans="2:13" s="2" customFormat="1" ht="28.35" customHeight="1">
      <c r="B43" s="45"/>
      <c r="C43" s="2002" t="s">
        <v>174</v>
      </c>
      <c r="D43" s="2002"/>
      <c r="E43" s="2003"/>
      <c r="F43" s="139">
        <v>362.64699999999999</v>
      </c>
      <c r="G43" s="140">
        <v>11.945</v>
      </c>
      <c r="H43" s="141">
        <v>0</v>
      </c>
      <c r="I43" s="142">
        <v>374.59199999999998</v>
      </c>
      <c r="J43" s="139">
        <v>324.404</v>
      </c>
      <c r="K43" s="140">
        <v>43.947000000000003</v>
      </c>
      <c r="L43" s="141">
        <v>72</v>
      </c>
      <c r="M43" s="142">
        <v>440.351</v>
      </c>
    </row>
    <row r="44" spans="2:13" s="2" customFormat="1" ht="41.45" customHeight="1">
      <c r="B44" s="88"/>
      <c r="C44" s="1972" t="s">
        <v>175</v>
      </c>
      <c r="D44" s="1972"/>
      <c r="E44" s="1973"/>
      <c r="F44" s="139">
        <v>0</v>
      </c>
      <c r="G44" s="140">
        <v>0</v>
      </c>
      <c r="H44" s="141">
        <v>38.298999999999999</v>
      </c>
      <c r="I44" s="142">
        <v>38.298999999999999</v>
      </c>
      <c r="J44" s="139">
        <v>0.98399999999999999</v>
      </c>
      <c r="K44" s="140">
        <v>0</v>
      </c>
      <c r="L44" s="141">
        <v>44.484999999999999</v>
      </c>
      <c r="M44" s="142">
        <v>45.469000000000001</v>
      </c>
    </row>
    <row r="45" spans="2:13" s="2" customFormat="1" ht="28.35" customHeight="1">
      <c r="B45" s="88"/>
      <c r="C45" s="1972" t="s">
        <v>176</v>
      </c>
      <c r="D45" s="1972"/>
      <c r="E45" s="1973"/>
      <c r="F45" s="143">
        <v>0</v>
      </c>
      <c r="G45" s="144">
        <v>1.5129999999999999</v>
      </c>
      <c r="H45" s="145">
        <v>0</v>
      </c>
      <c r="I45" s="146">
        <v>1.5129999999999999</v>
      </c>
      <c r="J45" s="143">
        <v>0</v>
      </c>
      <c r="K45" s="144">
        <v>7.3999999999999996E-2</v>
      </c>
      <c r="L45" s="145">
        <v>0</v>
      </c>
      <c r="M45" s="146">
        <v>7.3999999999999996E-2</v>
      </c>
    </row>
    <row r="46" spans="2:13" s="2" customFormat="1" ht="28.15" customHeight="1" thickBot="1">
      <c r="B46" s="118"/>
      <c r="C46" s="2091" t="s">
        <v>177</v>
      </c>
      <c r="D46" s="2091"/>
      <c r="E46" s="2092"/>
      <c r="F46" s="147">
        <v>3255.038</v>
      </c>
      <c r="G46" s="148">
        <v>510.11700000000002</v>
      </c>
      <c r="H46" s="149">
        <v>113.554</v>
      </c>
      <c r="I46" s="150">
        <v>3878.7089999999998</v>
      </c>
      <c r="J46" s="147">
        <v>3767.7930000000001</v>
      </c>
      <c r="K46" s="148">
        <v>458.71300000000002</v>
      </c>
      <c r="L46" s="149">
        <v>138.154</v>
      </c>
      <c r="M46" s="150">
        <v>4364.66</v>
      </c>
    </row>
    <row r="47" spans="2:13" s="2" customFormat="1" ht="28.35" customHeight="1" thickBot="1">
      <c r="B47" s="2062" t="s">
        <v>178</v>
      </c>
      <c r="C47" s="2068"/>
      <c r="D47" s="2068"/>
      <c r="E47" s="2069"/>
      <c r="F47" s="151">
        <v>67620.303</v>
      </c>
      <c r="G47" s="152">
        <v>20351.714</v>
      </c>
      <c r="H47" s="153">
        <v>3540.8670000000002</v>
      </c>
      <c r="I47" s="154">
        <v>91512.884000000005</v>
      </c>
      <c r="J47" s="151">
        <v>72932.120999999999</v>
      </c>
      <c r="K47" s="152">
        <v>23654.251</v>
      </c>
      <c r="L47" s="153">
        <v>3553.5279999999998</v>
      </c>
      <c r="M47" s="154">
        <v>100139.9</v>
      </c>
    </row>
    <row r="48" spans="2:13" s="2" customFormat="1" ht="24.75" customHeight="1">
      <c r="B48" s="105"/>
      <c r="C48" s="2084" t="s">
        <v>179</v>
      </c>
      <c r="D48" s="2084"/>
      <c r="E48" s="2085"/>
      <c r="F48" s="155">
        <v>4454.2539999999999</v>
      </c>
      <c r="G48" s="156">
        <v>1513.933</v>
      </c>
      <c r="H48" s="157">
        <v>21.742999999999999</v>
      </c>
      <c r="I48" s="158">
        <v>5989.93</v>
      </c>
      <c r="J48" s="155">
        <v>4545.9399999999996</v>
      </c>
      <c r="K48" s="156">
        <v>1584.5550000000001</v>
      </c>
      <c r="L48" s="157">
        <v>2.9580000000000002</v>
      </c>
      <c r="M48" s="158">
        <v>6133.4530000000004</v>
      </c>
    </row>
    <row r="49" spans="2:13" s="2" customFormat="1" ht="28.35" customHeight="1">
      <c r="B49" s="45"/>
      <c r="C49" s="2060" t="s">
        <v>180</v>
      </c>
      <c r="D49" s="1930"/>
      <c r="E49" s="1931"/>
      <c r="F49" s="159">
        <v>881.31100000000004</v>
      </c>
      <c r="G49" s="160">
        <v>24.088999999999999</v>
      </c>
      <c r="H49" s="161">
        <v>20.783999999999999</v>
      </c>
      <c r="I49" s="162">
        <v>926.18399999999997</v>
      </c>
      <c r="J49" s="159">
        <v>738.43899999999996</v>
      </c>
      <c r="K49" s="160">
        <v>333.315</v>
      </c>
      <c r="L49" s="161">
        <v>19.504000000000001</v>
      </c>
      <c r="M49" s="162">
        <v>1091.258</v>
      </c>
    </row>
    <row r="50" spans="2:13" s="2" customFormat="1" ht="12.75" customHeight="1">
      <c r="B50" s="45"/>
      <c r="C50" s="2060" t="s">
        <v>181</v>
      </c>
      <c r="D50" s="1930"/>
      <c r="E50" s="1931"/>
      <c r="F50" s="159">
        <v>32235.865000000002</v>
      </c>
      <c r="G50" s="160">
        <v>9890.9599999999991</v>
      </c>
      <c r="H50" s="161">
        <v>1862.454</v>
      </c>
      <c r="I50" s="162">
        <v>43989.279000000002</v>
      </c>
      <c r="J50" s="159">
        <v>34555.838000000003</v>
      </c>
      <c r="K50" s="160">
        <v>11354.558000000001</v>
      </c>
      <c r="L50" s="161">
        <v>1715.271</v>
      </c>
      <c r="M50" s="162">
        <v>47625.667000000001</v>
      </c>
    </row>
    <row r="51" spans="2:13" s="2" customFormat="1" ht="28.35" customHeight="1">
      <c r="B51" s="45"/>
      <c r="C51" s="2079" t="s">
        <v>182</v>
      </c>
      <c r="D51" s="2079"/>
      <c r="E51" s="2080"/>
      <c r="F51" s="163">
        <v>383.67099999999999</v>
      </c>
      <c r="G51" s="164">
        <v>93.506</v>
      </c>
      <c r="H51" s="165">
        <v>0</v>
      </c>
      <c r="I51" s="166">
        <v>477.17700000000002</v>
      </c>
      <c r="J51" s="163">
        <v>383.62299999999999</v>
      </c>
      <c r="K51" s="164">
        <v>86.534000000000006</v>
      </c>
      <c r="L51" s="165">
        <v>38.6</v>
      </c>
      <c r="M51" s="166">
        <v>508.75700000000001</v>
      </c>
    </row>
    <row r="52" spans="2:13" s="2" customFormat="1" ht="28.35" customHeight="1">
      <c r="B52" s="45"/>
      <c r="C52" s="2095" t="s">
        <v>183</v>
      </c>
      <c r="D52" s="1963"/>
      <c r="E52" s="1967"/>
      <c r="F52" s="163">
        <v>740.65300000000002</v>
      </c>
      <c r="G52" s="164">
        <v>324.98099999999999</v>
      </c>
      <c r="H52" s="165">
        <v>10.455</v>
      </c>
      <c r="I52" s="166">
        <v>1076.0889999999999</v>
      </c>
      <c r="J52" s="163">
        <v>1383.721</v>
      </c>
      <c r="K52" s="164">
        <v>377.97800000000001</v>
      </c>
      <c r="L52" s="165">
        <v>10.456</v>
      </c>
      <c r="M52" s="166">
        <v>1772.155</v>
      </c>
    </row>
    <row r="53" spans="2:13" s="2" customFormat="1" ht="39.75" customHeight="1">
      <c r="B53" s="45"/>
      <c r="C53" s="2060" t="s">
        <v>184</v>
      </c>
      <c r="D53" s="1930"/>
      <c r="E53" s="1931"/>
      <c r="F53" s="163">
        <v>4.141</v>
      </c>
      <c r="G53" s="164">
        <v>0</v>
      </c>
      <c r="H53" s="165">
        <v>0</v>
      </c>
      <c r="I53" s="166">
        <v>4.141</v>
      </c>
      <c r="J53" s="163">
        <v>20.693000000000001</v>
      </c>
      <c r="K53" s="164">
        <v>1.4450000000000001</v>
      </c>
      <c r="L53" s="165">
        <v>0</v>
      </c>
      <c r="M53" s="166">
        <v>22.138000000000002</v>
      </c>
    </row>
    <row r="54" spans="2:13" s="2" customFormat="1" ht="18" customHeight="1">
      <c r="B54" s="45"/>
      <c r="C54" s="2060" t="s">
        <v>185</v>
      </c>
      <c r="D54" s="1930"/>
      <c r="E54" s="1931"/>
      <c r="F54" s="163">
        <v>21438.455999999998</v>
      </c>
      <c r="G54" s="164">
        <v>6891.4570000000003</v>
      </c>
      <c r="H54" s="165">
        <v>1416.7750000000001</v>
      </c>
      <c r="I54" s="166">
        <v>29746.687999999998</v>
      </c>
      <c r="J54" s="163">
        <v>23300.987000000001</v>
      </c>
      <c r="K54" s="164">
        <v>8134.0169999999998</v>
      </c>
      <c r="L54" s="165">
        <v>1529.799</v>
      </c>
      <c r="M54" s="166">
        <v>32964.803</v>
      </c>
    </row>
    <row r="55" spans="2:13" s="2" customFormat="1" ht="28.35" customHeight="1">
      <c r="B55" s="167"/>
      <c r="C55" s="2073" t="s">
        <v>186</v>
      </c>
      <c r="D55" s="1927"/>
      <c r="E55" s="1928"/>
      <c r="F55" s="168">
        <v>381.00400000000002</v>
      </c>
      <c r="G55" s="169">
        <v>193.55600000000001</v>
      </c>
      <c r="H55" s="170">
        <v>45.798999999999999</v>
      </c>
      <c r="I55" s="171">
        <v>620.35900000000004</v>
      </c>
      <c r="J55" s="168">
        <v>805.79200000000003</v>
      </c>
      <c r="K55" s="169">
        <v>231.505</v>
      </c>
      <c r="L55" s="170">
        <v>59.476999999999997</v>
      </c>
      <c r="M55" s="171">
        <v>1096.7739999999999</v>
      </c>
    </row>
    <row r="56" spans="2:13" s="2" customFormat="1" ht="28.35" customHeight="1">
      <c r="B56" s="45"/>
      <c r="C56" s="2096" t="s">
        <v>187</v>
      </c>
      <c r="D56" s="2096"/>
      <c r="E56" s="2097"/>
      <c r="F56" s="168">
        <v>734.44299999999998</v>
      </c>
      <c r="G56" s="169">
        <v>0</v>
      </c>
      <c r="H56" s="170">
        <v>30.847999999999999</v>
      </c>
      <c r="I56" s="172">
        <v>765.29100000000005</v>
      </c>
      <c r="J56" s="168">
        <v>28.916</v>
      </c>
      <c r="K56" s="169">
        <v>0</v>
      </c>
      <c r="L56" s="170">
        <v>30.847999999999999</v>
      </c>
      <c r="M56" s="172">
        <v>59.764000000000003</v>
      </c>
    </row>
    <row r="57" spans="2:13" s="2" customFormat="1" ht="41.45" customHeight="1">
      <c r="B57" s="45"/>
      <c r="C57" s="2060" t="s">
        <v>188</v>
      </c>
      <c r="D57" s="1930"/>
      <c r="E57" s="1931"/>
      <c r="F57" s="168">
        <v>0.503</v>
      </c>
      <c r="G57" s="169">
        <v>0</v>
      </c>
      <c r="H57" s="170">
        <v>0</v>
      </c>
      <c r="I57" s="171">
        <v>0.503</v>
      </c>
      <c r="J57" s="168">
        <v>0.503</v>
      </c>
      <c r="K57" s="169">
        <v>0</v>
      </c>
      <c r="L57" s="170">
        <v>0</v>
      </c>
      <c r="M57" s="171">
        <v>0.503</v>
      </c>
    </row>
    <row r="58" spans="2:13" s="2" customFormat="1" ht="28.35" customHeight="1">
      <c r="B58" s="45"/>
      <c r="C58" s="2060" t="s">
        <v>189</v>
      </c>
      <c r="D58" s="1930"/>
      <c r="E58" s="1931"/>
      <c r="F58" s="168">
        <v>0</v>
      </c>
      <c r="G58" s="169">
        <v>1.24</v>
      </c>
      <c r="H58" s="170">
        <v>0</v>
      </c>
      <c r="I58" s="171">
        <v>1.24</v>
      </c>
      <c r="J58" s="168">
        <v>0</v>
      </c>
      <c r="K58" s="169">
        <v>1.0469999999999999</v>
      </c>
      <c r="L58" s="170">
        <v>0</v>
      </c>
      <c r="M58" s="171">
        <v>1.0469999999999999</v>
      </c>
    </row>
    <row r="59" spans="2:13" s="2" customFormat="1" ht="30" customHeight="1" thickBot="1">
      <c r="B59" s="173"/>
      <c r="C59" s="2086" t="s">
        <v>190</v>
      </c>
      <c r="D59" s="2087"/>
      <c r="E59" s="2088"/>
      <c r="F59" s="168">
        <v>6366.0020000000004</v>
      </c>
      <c r="G59" s="169">
        <v>1417.992</v>
      </c>
      <c r="H59" s="170">
        <v>132.00899999999999</v>
      </c>
      <c r="I59" s="174">
        <v>7916.0029999999997</v>
      </c>
      <c r="J59" s="168">
        <v>7167.6689999999999</v>
      </c>
      <c r="K59" s="169">
        <v>1549.297</v>
      </c>
      <c r="L59" s="170">
        <v>146.61500000000001</v>
      </c>
      <c r="M59" s="174">
        <v>8863.5810000000001</v>
      </c>
    </row>
    <row r="60" spans="2:13" s="2" customFormat="1" ht="18" customHeight="1" thickBot="1">
      <c r="B60" s="2070" t="s">
        <v>191</v>
      </c>
      <c r="C60" s="2071"/>
      <c r="D60" s="2071"/>
      <c r="E60" s="2072"/>
      <c r="F60" s="175">
        <v>11900.424999999999</v>
      </c>
      <c r="G60" s="176">
        <v>18306.82</v>
      </c>
      <c r="H60" s="177">
        <v>388.78899999999999</v>
      </c>
      <c r="I60" s="178">
        <v>30596.034</v>
      </c>
      <c r="J60" s="175">
        <v>11366.153</v>
      </c>
      <c r="K60" s="176">
        <v>16023.722</v>
      </c>
      <c r="L60" s="177">
        <v>298.31200000000001</v>
      </c>
      <c r="M60" s="178">
        <v>27688.187000000002</v>
      </c>
    </row>
    <row r="61" spans="2:13" s="2" customFormat="1" ht="17.45" customHeight="1">
      <c r="B61" s="179"/>
      <c r="C61" s="2093" t="s">
        <v>192</v>
      </c>
      <c r="D61" s="2093"/>
      <c r="E61" s="2094"/>
      <c r="F61" s="180">
        <v>6641.5469999999996</v>
      </c>
      <c r="G61" s="181">
        <v>5497.06</v>
      </c>
      <c r="H61" s="182">
        <v>386.47699999999998</v>
      </c>
      <c r="I61" s="183">
        <v>12525.084000000001</v>
      </c>
      <c r="J61" s="180">
        <v>5651.4989999999998</v>
      </c>
      <c r="K61" s="181">
        <v>3867.105</v>
      </c>
      <c r="L61" s="182">
        <v>296</v>
      </c>
      <c r="M61" s="183">
        <v>9814.6039999999994</v>
      </c>
    </row>
    <row r="62" spans="2:13" s="2" customFormat="1" ht="18" customHeight="1">
      <c r="B62" s="42"/>
      <c r="C62" s="2098" t="s">
        <v>193</v>
      </c>
      <c r="D62" s="2098"/>
      <c r="E62" s="2099"/>
      <c r="F62" s="184">
        <v>323.60500000000002</v>
      </c>
      <c r="G62" s="185">
        <v>231.471</v>
      </c>
      <c r="H62" s="186">
        <v>2.3119999999999998</v>
      </c>
      <c r="I62" s="187">
        <v>557.38800000000003</v>
      </c>
      <c r="J62" s="184">
        <v>306.86</v>
      </c>
      <c r="K62" s="185">
        <v>227.24100000000001</v>
      </c>
      <c r="L62" s="186">
        <v>2.3119999999999998</v>
      </c>
      <c r="M62" s="187">
        <v>536.41300000000001</v>
      </c>
    </row>
    <row r="63" spans="2:13" s="2" customFormat="1" ht="29.45" customHeight="1">
      <c r="B63" s="42"/>
      <c r="C63" s="2079" t="s">
        <v>194</v>
      </c>
      <c r="D63" s="2079"/>
      <c r="E63" s="2080"/>
      <c r="F63" s="184">
        <v>141.24</v>
      </c>
      <c r="G63" s="185">
        <v>0</v>
      </c>
      <c r="H63" s="186">
        <v>0</v>
      </c>
      <c r="I63" s="187">
        <v>141.24</v>
      </c>
      <c r="J63" s="184">
        <v>109.598</v>
      </c>
      <c r="K63" s="185">
        <v>0</v>
      </c>
      <c r="L63" s="186">
        <v>0</v>
      </c>
      <c r="M63" s="187">
        <v>109.598</v>
      </c>
    </row>
    <row r="64" spans="2:13" s="2" customFormat="1" ht="17.45" customHeight="1">
      <c r="B64" s="42"/>
      <c r="C64" s="2079" t="s">
        <v>195</v>
      </c>
      <c r="D64" s="2079"/>
      <c r="E64" s="2080"/>
      <c r="F64" s="188">
        <v>4793.6360000000004</v>
      </c>
      <c r="G64" s="189">
        <v>12578.289000000001</v>
      </c>
      <c r="H64" s="190">
        <v>0</v>
      </c>
      <c r="I64" s="191">
        <v>17371.924999999999</v>
      </c>
      <c r="J64" s="188">
        <v>5297.9560000000001</v>
      </c>
      <c r="K64" s="189">
        <v>11929.376</v>
      </c>
      <c r="L64" s="190">
        <v>0</v>
      </c>
      <c r="M64" s="191">
        <v>17227.331999999999</v>
      </c>
    </row>
    <row r="65" spans="2:13" s="2" customFormat="1" ht="17.45" customHeight="1" thickBot="1">
      <c r="B65" s="192"/>
      <c r="C65" s="2100" t="s">
        <v>332</v>
      </c>
      <c r="D65" s="2101"/>
      <c r="E65" s="2102"/>
      <c r="F65" s="193">
        <v>0</v>
      </c>
      <c r="G65" s="194">
        <v>0</v>
      </c>
      <c r="H65" s="195">
        <v>0</v>
      </c>
      <c r="I65" s="196">
        <v>0</v>
      </c>
      <c r="J65" s="193">
        <v>0.24</v>
      </c>
      <c r="K65" s="194">
        <v>0</v>
      </c>
      <c r="L65" s="195">
        <v>0</v>
      </c>
      <c r="M65" s="196">
        <v>0.24</v>
      </c>
    </row>
    <row r="66" spans="2:13" s="2" customFormat="1" ht="28.35" customHeight="1" thickBot="1">
      <c r="B66" s="2070" t="s">
        <v>196</v>
      </c>
      <c r="C66" s="2071"/>
      <c r="D66" s="2071"/>
      <c r="E66" s="2072"/>
      <c r="F66" s="197">
        <v>0</v>
      </c>
      <c r="G66" s="198">
        <v>147</v>
      </c>
      <c r="H66" s="199">
        <v>307.45299999999997</v>
      </c>
      <c r="I66" s="200">
        <v>454.45299999999997</v>
      </c>
      <c r="J66" s="197">
        <v>0</v>
      </c>
      <c r="K66" s="198">
        <v>84</v>
      </c>
      <c r="L66" s="199">
        <v>307.476</v>
      </c>
      <c r="M66" s="200">
        <v>391.476</v>
      </c>
    </row>
    <row r="67" spans="2:13" s="2" customFormat="1" ht="28.35" customHeight="1">
      <c r="B67" s="179"/>
      <c r="C67" s="2103" t="s">
        <v>197</v>
      </c>
      <c r="D67" s="2103"/>
      <c r="E67" s="2104"/>
      <c r="F67" s="201">
        <v>0</v>
      </c>
      <c r="G67" s="202">
        <v>147</v>
      </c>
      <c r="H67" s="203">
        <v>0</v>
      </c>
      <c r="I67" s="204">
        <v>147</v>
      </c>
      <c r="J67" s="201">
        <v>0</v>
      </c>
      <c r="K67" s="202">
        <v>84</v>
      </c>
      <c r="L67" s="203">
        <v>0</v>
      </c>
      <c r="M67" s="204">
        <v>84</v>
      </c>
    </row>
    <row r="68" spans="2:13" s="2" customFormat="1" ht="28.35" customHeight="1" thickBot="1">
      <c r="B68" s="42"/>
      <c r="C68" s="2093" t="s">
        <v>198</v>
      </c>
      <c r="D68" s="2093"/>
      <c r="E68" s="2094"/>
      <c r="F68" s="205">
        <v>0</v>
      </c>
      <c r="G68" s="206">
        <v>0</v>
      </c>
      <c r="H68" s="207">
        <v>307.45299999999997</v>
      </c>
      <c r="I68" s="208">
        <v>307.45299999999997</v>
      </c>
      <c r="J68" s="205">
        <v>0</v>
      </c>
      <c r="K68" s="206">
        <v>0</v>
      </c>
      <c r="L68" s="207">
        <v>307.476</v>
      </c>
      <c r="M68" s="208">
        <v>307.476</v>
      </c>
    </row>
    <row r="69" spans="2:13" s="2" customFormat="1" ht="28.35" customHeight="1" thickBot="1">
      <c r="B69" s="2105" t="s">
        <v>199</v>
      </c>
      <c r="C69" s="2106"/>
      <c r="D69" s="2106"/>
      <c r="E69" s="2107"/>
      <c r="F69" s="209">
        <v>3916.674</v>
      </c>
      <c r="G69" s="210">
        <v>1595.011</v>
      </c>
      <c r="H69" s="211">
        <v>70.768000000000001</v>
      </c>
      <c r="I69" s="212">
        <v>5582.4530000000004</v>
      </c>
      <c r="J69" s="209">
        <v>3731.5219999999999</v>
      </c>
      <c r="K69" s="210">
        <v>1415.088</v>
      </c>
      <c r="L69" s="211">
        <v>122.99</v>
      </c>
      <c r="M69" s="212">
        <v>5269.6</v>
      </c>
    </row>
    <row r="70" spans="2:13" s="2" customFormat="1" ht="12.75" customHeight="1">
      <c r="B70" s="179"/>
      <c r="C70" s="2108" t="s">
        <v>200</v>
      </c>
      <c r="D70" s="2108"/>
      <c r="E70" s="2109"/>
      <c r="F70" s="213">
        <v>0</v>
      </c>
      <c r="G70" s="214">
        <v>488.178</v>
      </c>
      <c r="H70" s="215">
        <v>0</v>
      </c>
      <c r="I70" s="216">
        <v>488.178</v>
      </c>
      <c r="J70" s="213">
        <v>0</v>
      </c>
      <c r="K70" s="214">
        <v>308.178</v>
      </c>
      <c r="L70" s="215">
        <v>0</v>
      </c>
      <c r="M70" s="216">
        <v>308.178</v>
      </c>
    </row>
    <row r="71" spans="2:13" s="2" customFormat="1" ht="12.75" customHeight="1">
      <c r="B71" s="42"/>
      <c r="C71" s="2093" t="s">
        <v>201</v>
      </c>
      <c r="D71" s="2093"/>
      <c r="E71" s="2094"/>
      <c r="F71" s="217">
        <v>3806.1509999999998</v>
      </c>
      <c r="G71" s="218">
        <v>1106.8330000000001</v>
      </c>
      <c r="H71" s="219">
        <v>9.2240000000000002</v>
      </c>
      <c r="I71" s="220">
        <v>4922.2079999999996</v>
      </c>
      <c r="J71" s="217">
        <v>3620.9989999999998</v>
      </c>
      <c r="K71" s="218">
        <v>1106.9100000000001</v>
      </c>
      <c r="L71" s="219">
        <v>61.494999999999997</v>
      </c>
      <c r="M71" s="220">
        <v>4789.4040000000005</v>
      </c>
    </row>
    <row r="72" spans="2:13" s="2" customFormat="1" ht="12.75" customHeight="1">
      <c r="B72" s="42"/>
      <c r="C72" s="2060" t="s">
        <v>201</v>
      </c>
      <c r="D72" s="1930"/>
      <c r="E72" s="1931"/>
      <c r="F72" s="221">
        <v>0</v>
      </c>
      <c r="G72" s="222">
        <v>0</v>
      </c>
      <c r="H72" s="223">
        <v>61.543999999999997</v>
      </c>
      <c r="I72" s="224">
        <v>61.543999999999997</v>
      </c>
      <c r="J72" s="221">
        <v>0</v>
      </c>
      <c r="K72" s="222">
        <v>0</v>
      </c>
      <c r="L72" s="223">
        <v>61.494999999999997</v>
      </c>
      <c r="M72" s="224">
        <v>61.494999999999997</v>
      </c>
    </row>
    <row r="73" spans="2:13" s="2" customFormat="1" ht="12.75" customHeight="1" thickBot="1">
      <c r="B73" s="42"/>
      <c r="C73" s="2110" t="s">
        <v>202</v>
      </c>
      <c r="D73" s="2110"/>
      <c r="E73" s="2111"/>
      <c r="F73" s="221">
        <v>110.523</v>
      </c>
      <c r="G73" s="222">
        <v>0</v>
      </c>
      <c r="H73" s="223">
        <v>0</v>
      </c>
      <c r="I73" s="224">
        <v>110.523</v>
      </c>
      <c r="J73" s="221">
        <v>110.523</v>
      </c>
      <c r="K73" s="222">
        <v>0</v>
      </c>
      <c r="L73" s="223">
        <v>0</v>
      </c>
      <c r="M73" s="224">
        <v>110.523</v>
      </c>
    </row>
    <row r="74" spans="2:13" s="2" customFormat="1" ht="15" customHeight="1" thickBot="1">
      <c r="B74" s="2067" t="s">
        <v>203</v>
      </c>
      <c r="C74" s="2068"/>
      <c r="D74" s="2068"/>
      <c r="E74" s="2069"/>
      <c r="F74" s="225">
        <v>788.61</v>
      </c>
      <c r="G74" s="226">
        <v>427.82600000000002</v>
      </c>
      <c r="H74" s="227">
        <v>49.793999999999997</v>
      </c>
      <c r="I74" s="228">
        <v>1266.23</v>
      </c>
      <c r="J74" s="225">
        <v>763.55100000000004</v>
      </c>
      <c r="K74" s="226">
        <v>464.50299999999999</v>
      </c>
      <c r="L74" s="227">
        <v>35.414000000000001</v>
      </c>
      <c r="M74" s="228">
        <v>1263.4680000000001</v>
      </c>
    </row>
    <row r="75" spans="2:13" s="2" customFormat="1" ht="12.75" customHeight="1">
      <c r="B75" s="179"/>
      <c r="C75" s="2114" t="s">
        <v>204</v>
      </c>
      <c r="D75" s="2114"/>
      <c r="E75" s="2115"/>
      <c r="F75" s="229">
        <v>28.632000000000001</v>
      </c>
      <c r="G75" s="230">
        <v>45.963999999999999</v>
      </c>
      <c r="H75" s="231">
        <v>1.02</v>
      </c>
      <c r="I75" s="232">
        <v>75.616</v>
      </c>
      <c r="J75" s="229">
        <v>24.719000000000001</v>
      </c>
      <c r="K75" s="230">
        <v>37.113</v>
      </c>
      <c r="L75" s="231">
        <v>0.73699999999999999</v>
      </c>
      <c r="M75" s="232">
        <v>62.569000000000003</v>
      </c>
    </row>
    <row r="76" spans="2:13" s="2" customFormat="1" ht="28.35" customHeight="1">
      <c r="B76" s="42"/>
      <c r="C76" s="2079" t="s">
        <v>205</v>
      </c>
      <c r="D76" s="2079"/>
      <c r="E76" s="2080"/>
      <c r="F76" s="233">
        <v>8.7370000000000001</v>
      </c>
      <c r="G76" s="234">
        <v>18.082000000000001</v>
      </c>
      <c r="H76" s="235">
        <v>0.54100000000000004</v>
      </c>
      <c r="I76" s="236">
        <v>27.36</v>
      </c>
      <c r="J76" s="233">
        <v>8.5399999999999991</v>
      </c>
      <c r="K76" s="234">
        <v>5.4569999999999999</v>
      </c>
      <c r="L76" s="235">
        <v>0.41899999999999998</v>
      </c>
      <c r="M76" s="236">
        <v>14.416</v>
      </c>
    </row>
    <row r="77" spans="2:13" s="2" customFormat="1" ht="12.75" customHeight="1">
      <c r="B77" s="42"/>
      <c r="C77" s="2079" t="s">
        <v>206</v>
      </c>
      <c r="D77" s="2079"/>
      <c r="E77" s="2080"/>
      <c r="F77" s="233">
        <v>715.88800000000003</v>
      </c>
      <c r="G77" s="234">
        <v>338.89699999999999</v>
      </c>
      <c r="H77" s="235">
        <v>34.540999999999997</v>
      </c>
      <c r="I77" s="236">
        <v>1089.326</v>
      </c>
      <c r="J77" s="233">
        <v>705.58600000000001</v>
      </c>
      <c r="K77" s="234">
        <v>392.36900000000003</v>
      </c>
      <c r="L77" s="235">
        <v>28.321000000000002</v>
      </c>
      <c r="M77" s="236">
        <v>1126.2760000000001</v>
      </c>
    </row>
    <row r="78" spans="2:13" s="2" customFormat="1" ht="12.75" customHeight="1">
      <c r="B78" s="42"/>
      <c r="C78" s="2079" t="s">
        <v>207</v>
      </c>
      <c r="D78" s="2079"/>
      <c r="E78" s="2080"/>
      <c r="F78" s="237">
        <v>0</v>
      </c>
      <c r="G78" s="238">
        <v>12.061999999999999</v>
      </c>
      <c r="H78" s="239">
        <v>11.743</v>
      </c>
      <c r="I78" s="240">
        <v>23.805</v>
      </c>
      <c r="J78" s="237">
        <v>0</v>
      </c>
      <c r="K78" s="238">
        <v>17.404</v>
      </c>
      <c r="L78" s="239">
        <v>3.843</v>
      </c>
      <c r="M78" s="240">
        <v>21.247</v>
      </c>
    </row>
    <row r="79" spans="2:13" s="2" customFormat="1" ht="15" customHeight="1">
      <c r="B79" s="42"/>
      <c r="C79" s="2079" t="s">
        <v>208</v>
      </c>
      <c r="D79" s="2079"/>
      <c r="E79" s="2080"/>
      <c r="F79" s="237">
        <v>32.051000000000002</v>
      </c>
      <c r="G79" s="238">
        <v>12.821</v>
      </c>
      <c r="H79" s="239">
        <v>1.9490000000000001</v>
      </c>
      <c r="I79" s="240">
        <v>46.820999999999998</v>
      </c>
      <c r="J79" s="237">
        <v>22.631</v>
      </c>
      <c r="K79" s="238">
        <v>12.16</v>
      </c>
      <c r="L79" s="239">
        <v>2.0939999999999999</v>
      </c>
      <c r="M79" s="240">
        <v>36.884999999999998</v>
      </c>
    </row>
    <row r="80" spans="2:13" s="2" customFormat="1" ht="16.899999999999999" customHeight="1" thickBot="1">
      <c r="B80" s="42"/>
      <c r="C80" s="2110" t="s">
        <v>209</v>
      </c>
      <c r="D80" s="2110"/>
      <c r="E80" s="2111"/>
      <c r="F80" s="237">
        <v>3.302</v>
      </c>
      <c r="G80" s="238">
        <v>0</v>
      </c>
      <c r="H80" s="239">
        <v>0</v>
      </c>
      <c r="I80" s="240">
        <v>3.302</v>
      </c>
      <c r="J80" s="237">
        <v>2.0750000000000002</v>
      </c>
      <c r="K80" s="238">
        <v>0</v>
      </c>
      <c r="L80" s="239">
        <v>0</v>
      </c>
      <c r="M80" s="240">
        <v>2.0750000000000002</v>
      </c>
    </row>
    <row r="81" spans="2:25" s="2" customFormat="1" ht="16.149999999999999" customHeight="1" thickBot="1">
      <c r="B81" s="2070" t="s">
        <v>210</v>
      </c>
      <c r="C81" s="2071"/>
      <c r="D81" s="2071"/>
      <c r="E81" s="2072"/>
      <c r="F81" s="241">
        <v>3759.643</v>
      </c>
      <c r="G81" s="242">
        <v>770.36400000000003</v>
      </c>
      <c r="H81" s="243">
        <v>205.85400000000001</v>
      </c>
      <c r="I81" s="244">
        <v>4735.8609999999999</v>
      </c>
      <c r="J81" s="241">
        <v>4395.326</v>
      </c>
      <c r="K81" s="242">
        <v>699.22</v>
      </c>
      <c r="L81" s="243">
        <v>169.36099999999999</v>
      </c>
      <c r="M81" s="244">
        <v>5263.9070000000002</v>
      </c>
    </row>
    <row r="82" spans="2:25" s="2" customFormat="1" ht="13.9" customHeight="1">
      <c r="B82" s="179"/>
      <c r="C82" s="2093" t="s">
        <v>211</v>
      </c>
      <c r="D82" s="2093"/>
      <c r="E82" s="2094"/>
      <c r="F82" s="245">
        <v>12.311999999999999</v>
      </c>
      <c r="G82" s="246">
        <v>18.068999999999999</v>
      </c>
      <c r="H82" s="247">
        <v>0.82199999999999995</v>
      </c>
      <c r="I82" s="248">
        <v>31.202999999999999</v>
      </c>
      <c r="J82" s="245">
        <v>15.042999999999999</v>
      </c>
      <c r="K82" s="246">
        <v>19.920999999999999</v>
      </c>
      <c r="L82" s="247">
        <v>0.22</v>
      </c>
      <c r="M82" s="248">
        <v>35.183999999999997</v>
      </c>
    </row>
    <row r="83" spans="2:25" s="2" customFormat="1" ht="27.6" customHeight="1">
      <c r="B83" s="42"/>
      <c r="C83" s="2079" t="s">
        <v>212</v>
      </c>
      <c r="D83" s="2079"/>
      <c r="E83" s="2080"/>
      <c r="F83" s="249">
        <v>1956.653</v>
      </c>
      <c r="G83" s="250">
        <v>412.60599999999999</v>
      </c>
      <c r="H83" s="251">
        <v>30.460999999999999</v>
      </c>
      <c r="I83" s="252">
        <v>2399.7199999999998</v>
      </c>
      <c r="J83" s="249">
        <v>2265.0909999999999</v>
      </c>
      <c r="K83" s="250">
        <v>476.476</v>
      </c>
      <c r="L83" s="251">
        <v>57.843000000000004</v>
      </c>
      <c r="M83" s="252">
        <v>2799.41</v>
      </c>
    </row>
    <row r="84" spans="2:25" s="2" customFormat="1" ht="14.45" customHeight="1" thickBot="1">
      <c r="B84" s="253"/>
      <c r="C84" s="2110" t="s">
        <v>213</v>
      </c>
      <c r="D84" s="2110"/>
      <c r="E84" s="2111"/>
      <c r="F84" s="254">
        <v>1790.6780000000001</v>
      </c>
      <c r="G84" s="255">
        <v>339.68900000000002</v>
      </c>
      <c r="H84" s="256">
        <v>174.571</v>
      </c>
      <c r="I84" s="257">
        <v>2304.9380000000001</v>
      </c>
      <c r="J84" s="254">
        <v>2115.192</v>
      </c>
      <c r="K84" s="255">
        <v>202.82300000000001</v>
      </c>
      <c r="L84" s="256">
        <v>111.298</v>
      </c>
      <c r="M84" s="257">
        <v>2429.3130000000001</v>
      </c>
    </row>
    <row r="85" spans="2:25" s="2" customFormat="1" ht="13.9" customHeight="1" thickBot="1">
      <c r="B85" s="2067" t="s">
        <v>214</v>
      </c>
      <c r="C85" s="2068"/>
      <c r="D85" s="2068"/>
      <c r="E85" s="2069"/>
      <c r="F85" s="258">
        <v>843.88699999999994</v>
      </c>
      <c r="G85" s="259">
        <v>362.95699999999999</v>
      </c>
      <c r="H85" s="260">
        <v>14.615</v>
      </c>
      <c r="I85" s="261">
        <v>1221.4590000000001</v>
      </c>
      <c r="J85" s="258">
        <v>1112.0909999999999</v>
      </c>
      <c r="K85" s="259">
        <v>341.38200000000001</v>
      </c>
      <c r="L85" s="260">
        <v>28.42</v>
      </c>
      <c r="M85" s="261">
        <v>1481.893</v>
      </c>
    </row>
    <row r="86" spans="2:25" s="2" customFormat="1" ht="16.149999999999999" customHeight="1" thickBot="1">
      <c r="B86" s="262"/>
      <c r="C86" s="2112" t="s">
        <v>215</v>
      </c>
      <c r="D86" s="2112"/>
      <c r="E86" s="2113"/>
      <c r="F86" s="263">
        <v>843.88699999999994</v>
      </c>
      <c r="G86" s="264">
        <v>362.95699999999999</v>
      </c>
      <c r="H86" s="265">
        <v>14.615</v>
      </c>
      <c r="I86" s="266">
        <v>1221.4590000000001</v>
      </c>
      <c r="J86" s="263">
        <v>1112.0909999999999</v>
      </c>
      <c r="K86" s="264">
        <v>341.38200000000001</v>
      </c>
      <c r="L86" s="265">
        <v>28.42</v>
      </c>
      <c r="M86" s="266">
        <v>1481.893</v>
      </c>
    </row>
    <row r="87" spans="2:25" s="2" customFormat="1" ht="13.9" customHeight="1" thickBot="1">
      <c r="B87" s="2067" t="s">
        <v>216</v>
      </c>
      <c r="C87" s="2068"/>
      <c r="D87" s="2068"/>
      <c r="E87" s="2069"/>
      <c r="F87" s="267">
        <v>36836.955999999998</v>
      </c>
      <c r="G87" s="268">
        <v>11582.441000000001</v>
      </c>
      <c r="H87" s="269">
        <v>1661.6469999999999</v>
      </c>
      <c r="I87" s="270">
        <v>50081.044000000002</v>
      </c>
      <c r="J87" s="267">
        <v>40561.555999999997</v>
      </c>
      <c r="K87" s="268">
        <v>12023.681</v>
      </c>
      <c r="L87" s="269">
        <v>1746.4349999999999</v>
      </c>
      <c r="M87" s="270">
        <v>54331.671999999999</v>
      </c>
    </row>
    <row r="88" spans="2:25" s="2" customFormat="1" ht="12.75" customHeight="1">
      <c r="B88" s="179"/>
      <c r="C88" s="2093" t="s">
        <v>217</v>
      </c>
      <c r="D88" s="2093"/>
      <c r="E88" s="2094"/>
      <c r="F88" s="271">
        <v>14919.424999999999</v>
      </c>
      <c r="G88" s="272">
        <v>9130.232</v>
      </c>
      <c r="H88" s="273">
        <v>3000.3029999999999</v>
      </c>
      <c r="I88" s="274">
        <v>27049.96</v>
      </c>
      <c r="J88" s="271">
        <v>16898.046999999999</v>
      </c>
      <c r="K88" s="272">
        <v>9130.232</v>
      </c>
      <c r="L88" s="273">
        <v>2135.8270000000002</v>
      </c>
      <c r="M88" s="274">
        <v>28164.106</v>
      </c>
    </row>
    <row r="89" spans="2:25" s="2" customFormat="1" ht="14.45" customHeight="1">
      <c r="B89" s="42"/>
      <c r="C89" s="2079" t="s">
        <v>26</v>
      </c>
      <c r="D89" s="2079"/>
      <c r="E89" s="2080"/>
      <c r="F89" s="275">
        <v>11781.914000000001</v>
      </c>
      <c r="G89" s="276">
        <v>1925.279</v>
      </c>
      <c r="H89" s="277">
        <v>98.521000000000001</v>
      </c>
      <c r="I89" s="278">
        <v>13805.714</v>
      </c>
      <c r="J89" s="275">
        <v>13723.55</v>
      </c>
      <c r="K89" s="276">
        <v>2293.681</v>
      </c>
      <c r="L89" s="277">
        <v>106.937</v>
      </c>
      <c r="M89" s="278">
        <v>16124.168</v>
      </c>
    </row>
    <row r="90" spans="2:25" s="2" customFormat="1" ht="14.45" customHeight="1">
      <c r="B90" s="42"/>
      <c r="C90" s="2079" t="s">
        <v>218</v>
      </c>
      <c r="D90" s="2079"/>
      <c r="E90" s="2080"/>
      <c r="F90" s="275">
        <v>9791.027</v>
      </c>
      <c r="G90" s="276">
        <v>287.12400000000002</v>
      </c>
      <c r="H90" s="277">
        <v>-1302.4259999999999</v>
      </c>
      <c r="I90" s="278">
        <v>8775.7250000000004</v>
      </c>
      <c r="J90" s="275">
        <v>9707.143</v>
      </c>
      <c r="K90" s="276">
        <v>744.82500000000005</v>
      </c>
      <c r="L90" s="277">
        <v>-522.39400000000001</v>
      </c>
      <c r="M90" s="278">
        <v>9929.5740000000005</v>
      </c>
    </row>
    <row r="91" spans="2:25" s="2" customFormat="1" ht="12.75" customHeight="1">
      <c r="B91" s="42"/>
      <c r="C91" s="2098" t="s">
        <v>27</v>
      </c>
      <c r="D91" s="2098"/>
      <c r="E91" s="2099"/>
      <c r="F91" s="275">
        <v>344.59</v>
      </c>
      <c r="G91" s="276">
        <v>244.899</v>
      </c>
      <c r="H91" s="277">
        <v>41.055999999999997</v>
      </c>
      <c r="I91" s="278">
        <v>630.54499999999996</v>
      </c>
      <c r="J91" s="275">
        <v>232.816</v>
      </c>
      <c r="K91" s="276">
        <v>244.25399999999999</v>
      </c>
      <c r="L91" s="277">
        <v>26.065000000000001</v>
      </c>
      <c r="M91" s="278">
        <v>503.13499999999999</v>
      </c>
    </row>
    <row r="92" spans="2:25" s="2" customFormat="1" ht="13.9" customHeight="1" thickBot="1">
      <c r="B92" s="253"/>
      <c r="C92" s="2116" t="s">
        <v>219</v>
      </c>
      <c r="D92" s="2117"/>
      <c r="E92" s="2118"/>
      <c r="F92" s="279">
        <v>0</v>
      </c>
      <c r="G92" s="280">
        <v>-5.093</v>
      </c>
      <c r="H92" s="281">
        <v>-175.80699999999999</v>
      </c>
      <c r="I92" s="282">
        <v>-180.9</v>
      </c>
      <c r="J92" s="279">
        <v>0</v>
      </c>
      <c r="K92" s="280">
        <v>-389.31099999999998</v>
      </c>
      <c r="L92" s="281">
        <v>0</v>
      </c>
      <c r="M92" s="282">
        <v>-389.31099999999998</v>
      </c>
    </row>
    <row r="93" spans="2:25" s="2" customFormat="1" ht="14.45" customHeight="1" thickBot="1">
      <c r="B93" s="2067" t="s">
        <v>220</v>
      </c>
      <c r="C93" s="2068" t="s">
        <v>221</v>
      </c>
      <c r="D93" s="2068"/>
      <c r="E93" s="2069"/>
      <c r="F93" s="283">
        <v>5879.973</v>
      </c>
      <c r="G93" s="284">
        <v>708.70500000000004</v>
      </c>
      <c r="H93" s="285">
        <v>147.11902670999999</v>
      </c>
      <c r="I93" s="286">
        <v>6735.79702671</v>
      </c>
      <c r="J93" s="283">
        <v>7881.3048930000004</v>
      </c>
      <c r="K93" s="284">
        <v>697.71900000000005</v>
      </c>
      <c r="L93" s="285">
        <v>163.291</v>
      </c>
      <c r="M93" s="286">
        <v>8742.3148929999988</v>
      </c>
    </row>
    <row r="94" spans="2:25" s="2" customFormat="1" ht="14.45" customHeight="1" thickBot="1">
      <c r="B94" s="2067" t="s">
        <v>222</v>
      </c>
      <c r="C94" s="2068"/>
      <c r="D94" s="2068"/>
      <c r="E94" s="2069"/>
      <c r="F94" s="287">
        <v>344699.88299999997</v>
      </c>
      <c r="G94" s="288">
        <v>100691.814</v>
      </c>
      <c r="H94" s="288">
        <v>16600.423026709999</v>
      </c>
      <c r="I94" s="286">
        <v>461992.12002670998</v>
      </c>
      <c r="J94" s="287">
        <v>375061.39989300002</v>
      </c>
      <c r="K94" s="288">
        <v>111464.86599999999</v>
      </c>
      <c r="L94" s="288">
        <v>16942.740000000002</v>
      </c>
      <c r="M94" s="286">
        <v>503469.00589299999</v>
      </c>
      <c r="N94" s="3"/>
      <c r="O94" s="3"/>
      <c r="P94" s="3"/>
      <c r="Q94" s="3"/>
      <c r="V94" s="3"/>
      <c r="W94" s="3"/>
      <c r="X94" s="3"/>
      <c r="Y94" s="3"/>
    </row>
    <row r="95" spans="2:25" s="2" customFormat="1">
      <c r="B95" s="289"/>
      <c r="C95" s="289"/>
      <c r="D95" s="289"/>
      <c r="E95" s="289"/>
      <c r="F95" s="290"/>
      <c r="G95" s="290"/>
      <c r="H95" s="290"/>
      <c r="I95" s="290"/>
      <c r="R95" s="3"/>
      <c r="S95" s="3"/>
      <c r="T95" s="3"/>
      <c r="U95" s="3"/>
    </row>
    <row r="96" spans="2:25" s="2" customFormat="1">
      <c r="B96" s="289"/>
      <c r="C96" s="289"/>
      <c r="D96" s="2041" t="s">
        <v>138</v>
      </c>
      <c r="E96" s="2041"/>
      <c r="H96" s="290"/>
      <c r="I96" s="290"/>
    </row>
    <row r="97" spans="2:13" s="2" customFormat="1">
      <c r="B97" s="1"/>
      <c r="C97" s="1"/>
      <c r="D97" s="1"/>
      <c r="E97" s="1"/>
      <c r="F97" s="290"/>
      <c r="G97" s="290"/>
      <c r="H97" s="290"/>
      <c r="I97" s="290"/>
      <c r="M97" s="74"/>
    </row>
    <row r="98" spans="2:13" s="2" customFormat="1">
      <c r="B98" s="1"/>
      <c r="C98" s="1"/>
      <c r="D98" s="1"/>
      <c r="E98" s="1"/>
      <c r="F98" s="75"/>
      <c r="G98" s="75"/>
      <c r="H98" s="75"/>
      <c r="I98" s="75"/>
    </row>
    <row r="99" spans="2:13" s="2" customFormat="1">
      <c r="B99" s="1"/>
      <c r="C99" s="1"/>
      <c r="D99" s="1"/>
      <c r="E99" s="1"/>
      <c r="F99" s="74"/>
      <c r="G99" s="74"/>
      <c r="H99" s="74"/>
      <c r="I99" s="74"/>
    </row>
    <row r="100" spans="2:13" s="2" customFormat="1">
      <c r="B100" s="1"/>
      <c r="C100" s="1"/>
      <c r="D100" s="1"/>
      <c r="E100" s="1"/>
      <c r="F100" s="74"/>
      <c r="G100" s="74"/>
      <c r="H100" s="74"/>
      <c r="I100" s="74"/>
    </row>
    <row r="101" spans="2:13" s="2" customFormat="1">
      <c r="B101" s="1"/>
      <c r="C101" s="1"/>
      <c r="D101" s="1"/>
      <c r="E101" s="1"/>
      <c r="F101" s="75"/>
      <c r="G101" s="75"/>
      <c r="H101" s="75"/>
      <c r="I101" s="75"/>
    </row>
    <row r="103" spans="2:13" s="2" customFormat="1">
      <c r="B103" s="1"/>
      <c r="C103" s="1"/>
      <c r="D103" s="1"/>
      <c r="E103" s="1"/>
      <c r="F103" s="75"/>
      <c r="G103" s="75"/>
      <c r="H103" s="75"/>
      <c r="I103" s="75"/>
    </row>
    <row r="105" spans="2:13" s="2" customFormat="1">
      <c r="B105" s="1"/>
      <c r="C105" s="1"/>
      <c r="D105" s="1"/>
      <c r="E105" s="1"/>
      <c r="F105" s="74"/>
      <c r="G105" s="74"/>
      <c r="H105" s="74"/>
      <c r="I105" s="74"/>
    </row>
  </sheetData>
  <mergeCells count="93">
    <mergeCell ref="B93:E93"/>
    <mergeCell ref="B94:E94"/>
    <mergeCell ref="D96:E96"/>
    <mergeCell ref="B87:E87"/>
    <mergeCell ref="C88:E88"/>
    <mergeCell ref="C89:E89"/>
    <mergeCell ref="C90:E90"/>
    <mergeCell ref="C91:E91"/>
    <mergeCell ref="C92:E92"/>
    <mergeCell ref="C86:E86"/>
    <mergeCell ref="C75:E75"/>
    <mergeCell ref="C76:E76"/>
    <mergeCell ref="C77:E77"/>
    <mergeCell ref="C78:E78"/>
    <mergeCell ref="C79:E79"/>
    <mergeCell ref="C80:E80"/>
    <mergeCell ref="B81:E81"/>
    <mergeCell ref="C82:E82"/>
    <mergeCell ref="C83:E83"/>
    <mergeCell ref="C84:E84"/>
    <mergeCell ref="B85:E85"/>
    <mergeCell ref="B74:E74"/>
    <mergeCell ref="C62:E62"/>
    <mergeCell ref="C63:E63"/>
    <mergeCell ref="C64:E64"/>
    <mergeCell ref="C65:E65"/>
    <mergeCell ref="B66:E66"/>
    <mergeCell ref="C67:E67"/>
    <mergeCell ref="C68:E68"/>
    <mergeCell ref="B69:E69"/>
    <mergeCell ref="C70:E70"/>
    <mergeCell ref="C71:E71"/>
    <mergeCell ref="C73:E73"/>
    <mergeCell ref="C72:E72"/>
    <mergeCell ref="C61:E61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B60:E60"/>
    <mergeCell ref="C50:E50"/>
    <mergeCell ref="C40:E40"/>
    <mergeCell ref="C41:E41"/>
    <mergeCell ref="C42:E42"/>
    <mergeCell ref="C43:E43"/>
    <mergeCell ref="C44:E44"/>
    <mergeCell ref="C45:E45"/>
    <mergeCell ref="C46:E46"/>
    <mergeCell ref="B47:E47"/>
    <mergeCell ref="C48:E48"/>
    <mergeCell ref="C49:E49"/>
    <mergeCell ref="C39:E39"/>
    <mergeCell ref="C28:E28"/>
    <mergeCell ref="C29:E29"/>
    <mergeCell ref="C30:E30"/>
    <mergeCell ref="C31:E31"/>
    <mergeCell ref="C32:E32"/>
    <mergeCell ref="B33:E33"/>
    <mergeCell ref="C34:E34"/>
    <mergeCell ref="C35:E35"/>
    <mergeCell ref="C36:E36"/>
    <mergeCell ref="C37:E37"/>
    <mergeCell ref="C38:E38"/>
    <mergeCell ref="C27:E27"/>
    <mergeCell ref="C16:E16"/>
    <mergeCell ref="C17:E17"/>
    <mergeCell ref="C18:E18"/>
    <mergeCell ref="C19:E19"/>
    <mergeCell ref="C20:E20"/>
    <mergeCell ref="B21:E21"/>
    <mergeCell ref="C22:E22"/>
    <mergeCell ref="C23:E23"/>
    <mergeCell ref="C24:E24"/>
    <mergeCell ref="C25:E25"/>
    <mergeCell ref="C26:E26"/>
    <mergeCell ref="C15:E15"/>
    <mergeCell ref="C3:M3"/>
    <mergeCell ref="L5:M5"/>
    <mergeCell ref="B6:E7"/>
    <mergeCell ref="F6:I6"/>
    <mergeCell ref="J6:M6"/>
    <mergeCell ref="B8:E8"/>
    <mergeCell ref="C9:E9"/>
    <mergeCell ref="B10:E10"/>
    <mergeCell ref="B13:E13"/>
    <mergeCell ref="C14:E14"/>
    <mergeCell ref="C11:E11"/>
    <mergeCell ref="D12:E12"/>
  </mergeCells>
  <printOptions horizontalCentered="1"/>
  <pageMargins left="0.7" right="0.7" top="0.75" bottom="0.75" header="0.3" footer="0.3"/>
  <pageSetup paperSize="9" scale="3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/>
  </sheetViews>
  <sheetFormatPr defaultRowHeight="15"/>
  <cols>
    <col min="1" max="1" width="5" style="1286" customWidth="1"/>
    <col min="2" max="2" width="9.140625" style="1286"/>
    <col min="3" max="3" width="17.7109375" style="1286" bestFit="1" customWidth="1"/>
    <col min="4" max="4" width="15.5703125" style="1286" bestFit="1" customWidth="1"/>
    <col min="5" max="5" width="24.28515625" style="1286" customWidth="1"/>
    <col min="6" max="6" width="18.42578125" style="1286" bestFit="1" customWidth="1"/>
    <col min="7" max="7" width="24.7109375" style="1286" bestFit="1" customWidth="1"/>
    <col min="8" max="8" width="22.5703125" style="1286" customWidth="1"/>
    <col min="9" max="9" width="20.28515625" style="1286" customWidth="1"/>
    <col min="11" max="17" width="11.140625" bestFit="1" customWidth="1"/>
  </cols>
  <sheetData>
    <row r="1" spans="1:17">
      <c r="I1" s="1287" t="s">
        <v>544</v>
      </c>
    </row>
    <row r="3" spans="1:17" ht="15" customHeight="1">
      <c r="A3" s="1288"/>
      <c r="B3" s="2378" t="s">
        <v>545</v>
      </c>
      <c r="C3" s="2378"/>
      <c r="D3" s="2378"/>
      <c r="E3" s="2378"/>
      <c r="F3" s="2378"/>
      <c r="G3" s="2378"/>
      <c r="H3" s="2378"/>
      <c r="I3" s="2378"/>
    </row>
    <row r="4" spans="1:17">
      <c r="A4" s="1288"/>
      <c r="B4" s="1289"/>
      <c r="C4" s="1289"/>
      <c r="D4" s="1289"/>
      <c r="E4" s="1289"/>
      <c r="F4" s="1289"/>
      <c r="G4" s="1289"/>
      <c r="H4" s="1289"/>
      <c r="I4" s="1289"/>
    </row>
    <row r="5" spans="1:17" ht="15.75" thickBot="1">
      <c r="H5" s="2379" t="s">
        <v>0</v>
      </c>
      <c r="I5" s="2379"/>
    </row>
    <row r="6" spans="1:17" ht="51.75" thickBot="1">
      <c r="B6" s="1290"/>
      <c r="C6" s="1291" t="s">
        <v>546</v>
      </c>
      <c r="D6" s="1291" t="s">
        <v>547</v>
      </c>
      <c r="E6" s="1291" t="s">
        <v>548</v>
      </c>
      <c r="F6" s="1291" t="s">
        <v>549</v>
      </c>
      <c r="G6" s="1291" t="s">
        <v>550</v>
      </c>
      <c r="H6" s="1291" t="s">
        <v>527</v>
      </c>
      <c r="I6" s="1246" t="s">
        <v>551</v>
      </c>
    </row>
    <row r="7" spans="1:17">
      <c r="B7" s="1292" t="s">
        <v>533</v>
      </c>
      <c r="C7" s="1293">
        <v>329464.908</v>
      </c>
      <c r="D7" s="1293">
        <v>1089.451</v>
      </c>
      <c r="E7" s="1293">
        <v>0</v>
      </c>
      <c r="F7" s="1293">
        <v>63111.082999999999</v>
      </c>
      <c r="G7" s="1294">
        <v>57863.728000000003</v>
      </c>
      <c r="H7" s="1293">
        <v>451529.17</v>
      </c>
      <c r="I7" s="1295">
        <v>2440.8012000000012</v>
      </c>
      <c r="K7" s="1296"/>
      <c r="L7" s="1296"/>
      <c r="M7" s="1296"/>
      <c r="N7" s="1296"/>
      <c r="O7" s="1296"/>
      <c r="P7" s="1296"/>
    </row>
    <row r="8" spans="1:17">
      <c r="B8" s="1297" t="s">
        <v>534</v>
      </c>
      <c r="C8" s="1298">
        <v>33479.353999999999</v>
      </c>
      <c r="D8" s="1298">
        <v>183.727</v>
      </c>
      <c r="E8" s="1298">
        <v>0</v>
      </c>
      <c r="F8" s="1298">
        <v>62.637999999999998</v>
      </c>
      <c r="G8" s="1299">
        <v>1354.2550000000001</v>
      </c>
      <c r="H8" s="1298">
        <v>35079.974000000002</v>
      </c>
      <c r="I8" s="1300">
        <v>3370.6118899999988</v>
      </c>
      <c r="K8" s="1296"/>
      <c r="L8" s="1296"/>
      <c r="M8" s="1296"/>
      <c r="N8" s="1296"/>
      <c r="O8" s="1296"/>
      <c r="P8" s="1296"/>
    </row>
    <row r="9" spans="1:17">
      <c r="B9" s="1297" t="s">
        <v>535</v>
      </c>
      <c r="C9" s="1298">
        <v>6007.2960000000003</v>
      </c>
      <c r="D9" s="1298">
        <v>58.68</v>
      </c>
      <c r="E9" s="1298">
        <v>2.4079999999999999</v>
      </c>
      <c r="F9" s="1298">
        <v>35.316000000000003</v>
      </c>
      <c r="G9" s="1299">
        <v>380.78100000000001</v>
      </c>
      <c r="H9" s="1298">
        <v>6484.4809999999998</v>
      </c>
      <c r="I9" s="1300">
        <v>1884.9119499999999</v>
      </c>
      <c r="K9" s="1296"/>
      <c r="L9" s="1296"/>
      <c r="M9" s="1296"/>
      <c r="N9" s="1296"/>
      <c r="O9" s="1296"/>
      <c r="P9" s="1296"/>
    </row>
    <row r="10" spans="1:17">
      <c r="B10" s="1297" t="s">
        <v>536</v>
      </c>
      <c r="C10" s="1298">
        <v>0</v>
      </c>
      <c r="D10" s="1298">
        <v>0</v>
      </c>
      <c r="E10" s="1298">
        <v>2688.2860000000001</v>
      </c>
      <c r="F10" s="1298">
        <v>13.154</v>
      </c>
      <c r="G10" s="1299">
        <v>10.747999999999999</v>
      </c>
      <c r="H10" s="1298">
        <v>2712.1880000000001</v>
      </c>
      <c r="I10" s="1300">
        <v>945.31915000000004</v>
      </c>
      <c r="K10" s="1296"/>
      <c r="L10" s="1296"/>
      <c r="M10" s="1296"/>
      <c r="N10" s="1296"/>
      <c r="O10" s="1296"/>
      <c r="P10" s="1296"/>
    </row>
    <row r="11" spans="1:17">
      <c r="B11" s="1297" t="s">
        <v>537</v>
      </c>
      <c r="C11" s="1298">
        <v>0</v>
      </c>
      <c r="D11" s="1298">
        <v>0</v>
      </c>
      <c r="E11" s="1298">
        <v>2544.913</v>
      </c>
      <c r="F11" s="1298">
        <v>95.483999999999995</v>
      </c>
      <c r="G11" s="1299">
        <v>779.95299999999997</v>
      </c>
      <c r="H11" s="1298">
        <v>3420.35</v>
      </c>
      <c r="I11" s="1300">
        <v>1751.4406499999998</v>
      </c>
      <c r="K11" s="1296"/>
      <c r="L11" s="1296"/>
      <c r="M11" s="1296"/>
      <c r="N11" s="1296"/>
      <c r="O11" s="1296"/>
      <c r="P11" s="1296"/>
    </row>
    <row r="12" spans="1:17" ht="15.75" thickBot="1">
      <c r="B12" s="1292" t="s">
        <v>538</v>
      </c>
      <c r="C12" s="1293">
        <v>0</v>
      </c>
      <c r="D12" s="1293">
        <v>0</v>
      </c>
      <c r="E12" s="1293">
        <v>11357.736000000001</v>
      </c>
      <c r="F12" s="1293">
        <v>376.60599999999999</v>
      </c>
      <c r="G12" s="1294">
        <v>232.68100000000001</v>
      </c>
      <c r="H12" s="1293">
        <v>11967.022999999999</v>
      </c>
      <c r="I12" s="1295">
        <v>10996.79279</v>
      </c>
      <c r="K12" s="1296"/>
      <c r="L12" s="1296"/>
      <c r="M12" s="1296"/>
      <c r="N12" s="1296"/>
      <c r="O12" s="1296"/>
      <c r="P12" s="1296"/>
    </row>
    <row r="13" spans="1:17" ht="15.75" thickBot="1">
      <c r="B13" s="1301" t="s">
        <v>4</v>
      </c>
      <c r="C13" s="1302">
        <v>368951.55800000002</v>
      </c>
      <c r="D13" s="1302">
        <v>1331.8579999999999</v>
      </c>
      <c r="E13" s="1302">
        <v>16593.343000000001</v>
      </c>
      <c r="F13" s="1302">
        <v>63694.281000000003</v>
      </c>
      <c r="G13" s="1303">
        <v>60622.146000000001</v>
      </c>
      <c r="H13" s="1302">
        <v>511193.18599999999</v>
      </c>
      <c r="I13" s="1304">
        <v>21389.87763000001</v>
      </c>
      <c r="K13" s="1296"/>
      <c r="L13" s="1296"/>
      <c r="M13" s="1296"/>
      <c r="N13" s="1296"/>
      <c r="O13" s="1296"/>
      <c r="P13" s="1296"/>
    </row>
    <row r="14" spans="1:17">
      <c r="E14" s="1305"/>
      <c r="F14" s="1305"/>
      <c r="K14" s="1296"/>
      <c r="L14" s="1296"/>
      <c r="M14" s="1296"/>
      <c r="N14" s="1296"/>
      <c r="O14" s="1296"/>
      <c r="P14" s="1296"/>
      <c r="Q14" s="1296"/>
    </row>
    <row r="17" spans="1:17" ht="15" customHeight="1">
      <c r="A17" s="1288"/>
      <c r="B17" s="2378" t="s">
        <v>552</v>
      </c>
      <c r="C17" s="2378"/>
      <c r="D17" s="2378"/>
      <c r="E17" s="2378"/>
      <c r="F17" s="2378"/>
      <c r="G17" s="2378"/>
      <c r="H17" s="2378"/>
      <c r="I17" s="2378"/>
    </row>
    <row r="18" spans="1:17">
      <c r="A18" s="1288"/>
      <c r="B18" s="1289"/>
      <c r="C18" s="1289"/>
      <c r="D18" s="1289"/>
      <c r="E18" s="1289"/>
      <c r="F18" s="1289"/>
      <c r="G18" s="1289"/>
      <c r="H18" s="1289"/>
      <c r="I18" s="1289"/>
    </row>
    <row r="19" spans="1:17" ht="15.75" thickBot="1">
      <c r="H19" s="2379" t="s">
        <v>0</v>
      </c>
      <c r="I19" s="2379"/>
    </row>
    <row r="20" spans="1:17" ht="51.75" thickBot="1">
      <c r="B20" s="1290"/>
      <c r="C20" s="1291" t="s">
        <v>546</v>
      </c>
      <c r="D20" s="1291" t="s">
        <v>547</v>
      </c>
      <c r="E20" s="1291" t="s">
        <v>548</v>
      </c>
      <c r="F20" s="1291" t="s">
        <v>549</v>
      </c>
      <c r="G20" s="1291" t="s">
        <v>550</v>
      </c>
      <c r="H20" s="1291" t="s">
        <v>527</v>
      </c>
      <c r="I20" s="1246" t="s">
        <v>551</v>
      </c>
    </row>
    <row r="21" spans="1:17">
      <c r="B21" s="1292" t="s">
        <v>533</v>
      </c>
      <c r="C21" s="1293">
        <v>302706.39600000001</v>
      </c>
      <c r="D21" s="1293">
        <v>1093.2239999999999</v>
      </c>
      <c r="E21" s="1293">
        <v>0</v>
      </c>
      <c r="F21" s="1293">
        <v>62384.769</v>
      </c>
      <c r="G21" s="1293">
        <v>58852.101999999999</v>
      </c>
      <c r="H21" s="1293">
        <v>425036.49099999998</v>
      </c>
      <c r="I21" s="1306">
        <v>2193.6282000000001</v>
      </c>
      <c r="K21" s="1296"/>
      <c r="L21" s="1296"/>
      <c r="M21" s="1296"/>
      <c r="N21" s="1296"/>
      <c r="O21" s="1296"/>
      <c r="P21" s="1296"/>
    </row>
    <row r="22" spans="1:17">
      <c r="B22" s="1297" t="s">
        <v>534</v>
      </c>
      <c r="C22" s="1298">
        <v>32041.368999999999</v>
      </c>
      <c r="D22" s="1298">
        <v>192.339</v>
      </c>
      <c r="E22" s="1298">
        <v>0</v>
      </c>
      <c r="F22" s="1298">
        <v>76.037000000000006</v>
      </c>
      <c r="G22" s="1298">
        <v>2031.2750000000001</v>
      </c>
      <c r="H22" s="1298">
        <v>34341.019999999997</v>
      </c>
      <c r="I22" s="1307">
        <v>3260.3101400000005</v>
      </c>
      <c r="K22" s="1296"/>
      <c r="L22" s="1296"/>
      <c r="M22" s="1296"/>
      <c r="N22" s="1296"/>
      <c r="O22" s="1296"/>
      <c r="P22" s="1296"/>
    </row>
    <row r="23" spans="1:17">
      <c r="B23" s="1297" t="s">
        <v>535</v>
      </c>
      <c r="C23" s="1298">
        <v>4383.8069999999998</v>
      </c>
      <c r="D23" s="1298">
        <v>45.027000000000001</v>
      </c>
      <c r="E23" s="1298">
        <v>1.014</v>
      </c>
      <c r="F23" s="1298">
        <v>40.89</v>
      </c>
      <c r="G23" s="1298">
        <v>639.97699999999998</v>
      </c>
      <c r="H23" s="1298">
        <v>5110.7150000000001</v>
      </c>
      <c r="I23" s="1307">
        <v>1650.9912400000005</v>
      </c>
      <c r="K23" s="1296"/>
      <c r="L23" s="1296"/>
      <c r="M23" s="1296"/>
      <c r="N23" s="1296"/>
      <c r="O23" s="1296"/>
      <c r="P23" s="1296"/>
    </row>
    <row r="24" spans="1:17">
      <c r="B24" s="1297" t="s">
        <v>536</v>
      </c>
      <c r="C24" s="1298">
        <v>0</v>
      </c>
      <c r="D24" s="1298">
        <v>0</v>
      </c>
      <c r="E24" s="1298">
        <v>1375.7180000000001</v>
      </c>
      <c r="F24" s="1298">
        <v>11.708</v>
      </c>
      <c r="G24" s="1298">
        <v>5.048</v>
      </c>
      <c r="H24" s="1298">
        <v>1392.4739999999999</v>
      </c>
      <c r="I24" s="1307">
        <v>456.62544999999994</v>
      </c>
      <c r="K24" s="1296"/>
      <c r="L24" s="1296"/>
      <c r="M24" s="1296"/>
      <c r="N24" s="1296"/>
      <c r="O24" s="1296"/>
      <c r="P24" s="1296"/>
    </row>
    <row r="25" spans="1:17">
      <c r="B25" s="1297" t="s">
        <v>537</v>
      </c>
      <c r="C25" s="1298">
        <v>0</v>
      </c>
      <c r="D25" s="1298">
        <v>0</v>
      </c>
      <c r="E25" s="1298">
        <v>4001.7359999999999</v>
      </c>
      <c r="F25" s="1298">
        <v>158.41900000000001</v>
      </c>
      <c r="G25" s="1298">
        <v>176.755</v>
      </c>
      <c r="H25" s="1298">
        <v>4336.91</v>
      </c>
      <c r="I25" s="1307">
        <v>2083.8296899999996</v>
      </c>
      <c r="K25" s="1296"/>
      <c r="L25" s="1296"/>
      <c r="M25" s="1296"/>
      <c r="N25" s="1296"/>
      <c r="O25" s="1296"/>
      <c r="P25" s="1296"/>
    </row>
    <row r="26" spans="1:17" ht="15.75" thickBot="1">
      <c r="B26" s="1292" t="s">
        <v>538</v>
      </c>
      <c r="C26" s="1293">
        <v>0</v>
      </c>
      <c r="D26" s="1293">
        <v>0</v>
      </c>
      <c r="E26" s="1293">
        <v>13473.58</v>
      </c>
      <c r="F26" s="1293">
        <v>484.327</v>
      </c>
      <c r="G26" s="1293">
        <v>24.99</v>
      </c>
      <c r="H26" s="1293">
        <v>13982.897000000001</v>
      </c>
      <c r="I26" s="1306">
        <v>12684.884629999997</v>
      </c>
      <c r="K26" s="1296"/>
      <c r="L26" s="1296"/>
      <c r="M26" s="1296"/>
      <c r="N26" s="1296"/>
      <c r="O26" s="1296"/>
      <c r="P26" s="1296"/>
    </row>
    <row r="27" spans="1:17" ht="15.75" thickBot="1">
      <c r="B27" s="1301" t="s">
        <v>4</v>
      </c>
      <c r="C27" s="1302">
        <v>339131.57199999999</v>
      </c>
      <c r="D27" s="1302">
        <v>1330.59</v>
      </c>
      <c r="E27" s="1302">
        <v>18852.047999999999</v>
      </c>
      <c r="F27" s="1302">
        <v>63156.15</v>
      </c>
      <c r="G27" s="1302">
        <v>61730.146999999997</v>
      </c>
      <c r="H27" s="1302">
        <v>484200.50699999998</v>
      </c>
      <c r="I27" s="1308">
        <v>22330.269350000006</v>
      </c>
      <c r="K27" s="1296"/>
      <c r="L27" s="1296"/>
      <c r="M27" s="1296"/>
      <c r="N27" s="1296"/>
      <c r="O27" s="1296"/>
      <c r="P27" s="1296"/>
    </row>
    <row r="28" spans="1:17">
      <c r="E28" s="1305"/>
      <c r="K28" s="1296"/>
      <c r="L28" s="1296"/>
      <c r="M28" s="1296"/>
      <c r="N28" s="1296"/>
      <c r="O28" s="1296"/>
      <c r="P28" s="1296"/>
      <c r="Q28" s="1296"/>
    </row>
  </sheetData>
  <mergeCells count="4">
    <mergeCell ref="B3:I3"/>
    <mergeCell ref="H5:I5"/>
    <mergeCell ref="B17:I17"/>
    <mergeCell ref="H19:I19"/>
  </mergeCells>
  <pageMargins left="0.70866141732283472" right="0.70866141732283472" top="1.0236220472440944" bottom="0.74803149606299213" header="0.31496062992125984" footer="0.31496062992125984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workbookViewId="0"/>
  </sheetViews>
  <sheetFormatPr defaultColWidth="9.140625" defaultRowHeight="15"/>
  <cols>
    <col min="1" max="1" width="3.28515625" style="1309" customWidth="1"/>
    <col min="2" max="2" width="12.140625" style="1309" customWidth="1"/>
    <col min="3" max="3" width="13" style="1309" customWidth="1"/>
    <col min="4" max="4" width="10.28515625" style="1309" customWidth="1"/>
    <col min="5" max="5" width="12.85546875" style="1309" customWidth="1"/>
    <col min="6" max="7" width="9.140625" style="1309"/>
    <col min="8" max="8" width="10.7109375" style="1309" customWidth="1"/>
    <col min="9" max="9" width="11.42578125" style="1309" customWidth="1"/>
    <col min="10" max="10" width="9.85546875" style="1309" customWidth="1"/>
    <col min="11" max="11" width="9.7109375" style="1309" customWidth="1"/>
    <col min="12" max="14" width="9.140625" style="1309"/>
    <col min="15" max="15" width="10" style="1309" bestFit="1" customWidth="1"/>
    <col min="16" max="16384" width="9.140625" style="1309"/>
  </cols>
  <sheetData>
    <row r="1" spans="2:13">
      <c r="K1" s="1310" t="s">
        <v>553</v>
      </c>
    </row>
    <row r="3" spans="2:13" ht="30.75" customHeight="1">
      <c r="B3" s="2390" t="s">
        <v>554</v>
      </c>
      <c r="C3" s="2390"/>
      <c r="D3" s="2390"/>
      <c r="E3" s="2390"/>
      <c r="F3" s="2390"/>
      <c r="G3" s="2390"/>
      <c r="H3" s="2390"/>
      <c r="I3" s="2390"/>
      <c r="J3" s="2390"/>
      <c r="K3" s="2390"/>
    </row>
    <row r="4" spans="2:13" ht="15.75" thickBot="1"/>
    <row r="5" spans="2:13" ht="15" customHeight="1">
      <c r="B5" s="2381" t="s">
        <v>18</v>
      </c>
      <c r="C5" s="2382"/>
      <c r="D5" s="2382"/>
      <c r="E5" s="2382"/>
      <c r="F5" s="2382"/>
      <c r="G5" s="2382"/>
      <c r="H5" s="2382"/>
      <c r="I5" s="2382"/>
      <c r="J5" s="2382"/>
      <c r="K5" s="2383"/>
    </row>
    <row r="6" spans="2:13" ht="38.25" customHeight="1">
      <c r="B6" s="2384" t="s">
        <v>555</v>
      </c>
      <c r="C6" s="2385" t="s">
        <v>556</v>
      </c>
      <c r="D6" s="2385"/>
      <c r="E6" s="2385"/>
      <c r="F6" s="2386" t="s">
        <v>557</v>
      </c>
      <c r="G6" s="2386"/>
      <c r="H6" s="2386"/>
      <c r="I6" s="2386"/>
      <c r="J6" s="2386"/>
      <c r="K6" s="2387"/>
    </row>
    <row r="7" spans="2:13">
      <c r="B7" s="2384"/>
      <c r="C7" s="2385"/>
      <c r="D7" s="2385"/>
      <c r="E7" s="2385"/>
      <c r="F7" s="2388" t="s">
        <v>558</v>
      </c>
      <c r="G7" s="2388"/>
      <c r="H7" s="2388"/>
      <c r="I7" s="2388" t="s">
        <v>559</v>
      </c>
      <c r="J7" s="2388"/>
      <c r="K7" s="2389"/>
    </row>
    <row r="8" spans="2:13">
      <c r="B8" s="2384"/>
      <c r="C8" s="1311" t="s">
        <v>327</v>
      </c>
      <c r="D8" s="1312" t="s">
        <v>560</v>
      </c>
      <c r="E8" s="1311" t="s">
        <v>335</v>
      </c>
      <c r="F8" s="1312" t="s">
        <v>533</v>
      </c>
      <c r="G8" s="1312" t="s">
        <v>534</v>
      </c>
      <c r="H8" s="1312" t="s">
        <v>535</v>
      </c>
      <c r="I8" s="1312" t="s">
        <v>536</v>
      </c>
      <c r="J8" s="1312" t="s">
        <v>537</v>
      </c>
      <c r="K8" s="1313" t="s">
        <v>538</v>
      </c>
    </row>
    <row r="9" spans="2:13">
      <c r="B9" s="1314" t="s">
        <v>533</v>
      </c>
      <c r="C9" s="1254">
        <v>147349.266</v>
      </c>
      <c r="D9" s="1254">
        <v>63432.370999999999</v>
      </c>
      <c r="E9" s="1254">
        <v>83916.895000000004</v>
      </c>
      <c r="F9" s="1254">
        <v>75093.373000000007</v>
      </c>
      <c r="G9" s="1254">
        <v>6039.2629999999999</v>
      </c>
      <c r="H9" s="1254">
        <v>767.06799999999998</v>
      </c>
      <c r="I9" s="1254">
        <v>989.82399999999996</v>
      </c>
      <c r="J9" s="1254">
        <v>696.24900000000002</v>
      </c>
      <c r="K9" s="1315">
        <v>331.11799999999999</v>
      </c>
    </row>
    <row r="10" spans="2:13">
      <c r="B10" s="1314" t="s">
        <v>534</v>
      </c>
      <c r="C10" s="1254">
        <v>29751.867999999999</v>
      </c>
      <c r="D10" s="1254">
        <v>13358.099</v>
      </c>
      <c r="E10" s="1254">
        <v>16393.769</v>
      </c>
      <c r="F10" s="1254">
        <v>2290.6179999999999</v>
      </c>
      <c r="G10" s="1254">
        <v>10911.584000000001</v>
      </c>
      <c r="H10" s="1254">
        <v>1440.866</v>
      </c>
      <c r="I10" s="1254">
        <v>593.86900000000003</v>
      </c>
      <c r="J10" s="1254">
        <v>822.79100000000005</v>
      </c>
      <c r="K10" s="1315">
        <v>334.041</v>
      </c>
    </row>
    <row r="11" spans="2:13">
      <c r="B11" s="1314" t="s">
        <v>561</v>
      </c>
      <c r="C11" s="1254">
        <v>4174.915</v>
      </c>
      <c r="D11" s="1254">
        <v>1501.5170000000001</v>
      </c>
      <c r="E11" s="1254">
        <v>2673.3980000000001</v>
      </c>
      <c r="F11" s="1254">
        <v>42.954999999999998</v>
      </c>
      <c r="G11" s="1254">
        <v>73.27</v>
      </c>
      <c r="H11" s="1254">
        <v>1602.683</v>
      </c>
      <c r="I11" s="1254">
        <v>138.999</v>
      </c>
      <c r="J11" s="1254">
        <v>428.50200000000001</v>
      </c>
      <c r="K11" s="1315">
        <v>386.98899999999998</v>
      </c>
    </row>
    <row r="12" spans="2:13">
      <c r="B12" s="1314" t="s">
        <v>536</v>
      </c>
      <c r="C12" s="1254">
        <v>622.68700000000001</v>
      </c>
      <c r="D12" s="1254">
        <v>132.30799999999999</v>
      </c>
      <c r="E12" s="1254">
        <v>490.37900000000002</v>
      </c>
      <c r="F12" s="1254">
        <v>1.8680000000000001</v>
      </c>
      <c r="G12" s="1254">
        <v>40.463999999999999</v>
      </c>
      <c r="H12" s="1254">
        <v>18.606999999999999</v>
      </c>
      <c r="I12" s="1254">
        <v>93.882000000000005</v>
      </c>
      <c r="J12" s="1254">
        <v>69.855000000000004</v>
      </c>
      <c r="K12" s="1315">
        <v>265.70299999999997</v>
      </c>
    </row>
    <row r="13" spans="2:13">
      <c r="B13" s="1314" t="s">
        <v>537</v>
      </c>
      <c r="C13" s="1254">
        <v>3568.76</v>
      </c>
      <c r="D13" s="1254">
        <v>2880.5790000000002</v>
      </c>
      <c r="E13" s="1254">
        <v>688.18100000000004</v>
      </c>
      <c r="F13" s="1254">
        <v>7.306</v>
      </c>
      <c r="G13" s="1254">
        <v>1.8979999999999999</v>
      </c>
      <c r="H13" s="1254">
        <v>10.199</v>
      </c>
      <c r="I13" s="1254">
        <v>0</v>
      </c>
      <c r="J13" s="1254">
        <v>311.226</v>
      </c>
      <c r="K13" s="1315">
        <v>357.55200000000002</v>
      </c>
    </row>
    <row r="14" spans="2:13">
      <c r="B14" s="1314" t="s">
        <v>538</v>
      </c>
      <c r="C14" s="1254">
        <v>11551.569</v>
      </c>
      <c r="D14" s="1254">
        <v>4006.9960000000001</v>
      </c>
      <c r="E14" s="1254">
        <v>7544.5730000000003</v>
      </c>
      <c r="F14" s="1254">
        <v>0.13400000000000001</v>
      </c>
      <c r="G14" s="1254">
        <v>0.19700000000000001</v>
      </c>
      <c r="H14" s="1254">
        <v>0.187</v>
      </c>
      <c r="I14" s="1254">
        <v>0.45500000000000002</v>
      </c>
      <c r="J14" s="1254">
        <v>48.661000000000001</v>
      </c>
      <c r="K14" s="1315">
        <v>7494.9390000000003</v>
      </c>
    </row>
    <row r="15" spans="2:13" ht="15.75" thickBot="1">
      <c r="B15" s="1316" t="s">
        <v>4</v>
      </c>
      <c r="C15" s="1317">
        <v>197019.065</v>
      </c>
      <c r="D15" s="1317">
        <v>85311.87000000001</v>
      </c>
      <c r="E15" s="1317">
        <v>111707.19500000001</v>
      </c>
      <c r="F15" s="1317">
        <v>77436.254000000015</v>
      </c>
      <c r="G15" s="1317">
        <v>17066.676000000003</v>
      </c>
      <c r="H15" s="1317">
        <v>3839.61</v>
      </c>
      <c r="I15" s="1317">
        <v>1817.029</v>
      </c>
      <c r="J15" s="1317">
        <v>2377.2840000000001</v>
      </c>
      <c r="K15" s="1317">
        <v>9170.3420000000006</v>
      </c>
    </row>
    <row r="16" spans="2:13"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M16" s="1320"/>
    </row>
    <row r="17" spans="2:13" ht="15.75" thickBot="1">
      <c r="B17" s="1318"/>
      <c r="C17" s="1319"/>
      <c r="D17" s="1319"/>
      <c r="E17" s="1319"/>
      <c r="F17" s="1319"/>
      <c r="G17" s="1319"/>
      <c r="H17" s="1319"/>
      <c r="I17" s="1319"/>
      <c r="J17" s="1319"/>
      <c r="K17" s="1319"/>
      <c r="M17" s="1320"/>
    </row>
    <row r="18" spans="2:13" ht="15" customHeight="1">
      <c r="B18" s="2381" t="s">
        <v>562</v>
      </c>
      <c r="C18" s="2382"/>
      <c r="D18" s="2382"/>
      <c r="E18" s="2382"/>
      <c r="F18" s="2382"/>
      <c r="G18" s="2382"/>
      <c r="H18" s="2382"/>
      <c r="I18" s="2382"/>
      <c r="J18" s="2382"/>
      <c r="K18" s="2383"/>
    </row>
    <row r="19" spans="2:13" ht="33" customHeight="1">
      <c r="B19" s="2384" t="s">
        <v>555</v>
      </c>
      <c r="C19" s="2385" t="s">
        <v>556</v>
      </c>
      <c r="D19" s="2385"/>
      <c r="E19" s="2385"/>
      <c r="F19" s="2386" t="s">
        <v>557</v>
      </c>
      <c r="G19" s="2386"/>
      <c r="H19" s="2386"/>
      <c r="I19" s="2386"/>
      <c r="J19" s="2386"/>
      <c r="K19" s="2387"/>
    </row>
    <row r="20" spans="2:13">
      <c r="B20" s="2384"/>
      <c r="C20" s="2385"/>
      <c r="D20" s="2385"/>
      <c r="E20" s="2385"/>
      <c r="F20" s="2388" t="s">
        <v>558</v>
      </c>
      <c r="G20" s="2388"/>
      <c r="H20" s="2388"/>
      <c r="I20" s="2388" t="s">
        <v>559</v>
      </c>
      <c r="J20" s="2388"/>
      <c r="K20" s="2389"/>
    </row>
    <row r="21" spans="2:13">
      <c r="B21" s="2384"/>
      <c r="C21" s="1311" t="s">
        <v>327</v>
      </c>
      <c r="D21" s="1312" t="s">
        <v>560</v>
      </c>
      <c r="E21" s="1311" t="s">
        <v>335</v>
      </c>
      <c r="F21" s="1312" t="s">
        <v>533</v>
      </c>
      <c r="G21" s="1312" t="s">
        <v>534</v>
      </c>
      <c r="H21" s="1312" t="s">
        <v>535</v>
      </c>
      <c r="I21" s="1312" t="s">
        <v>536</v>
      </c>
      <c r="J21" s="1312" t="s">
        <v>537</v>
      </c>
      <c r="K21" s="1313" t="s">
        <v>538</v>
      </c>
    </row>
    <row r="22" spans="2:13">
      <c r="B22" s="1314" t="s">
        <v>533</v>
      </c>
      <c r="C22" s="1254">
        <v>27528.974999999999</v>
      </c>
      <c r="D22" s="1254">
        <v>9924.3169999999991</v>
      </c>
      <c r="E22" s="1254">
        <v>17604.657999999999</v>
      </c>
      <c r="F22" s="1254">
        <v>14831.066999999999</v>
      </c>
      <c r="G22" s="1254">
        <v>1904.1020000000001</v>
      </c>
      <c r="H22" s="1254">
        <v>289.798</v>
      </c>
      <c r="I22" s="1254">
        <v>12.163</v>
      </c>
      <c r="J22" s="1254">
        <v>462.44600000000003</v>
      </c>
      <c r="K22" s="1315">
        <v>105.08199999999999</v>
      </c>
    </row>
    <row r="23" spans="2:13">
      <c r="B23" s="1314" t="s">
        <v>534</v>
      </c>
      <c r="C23" s="1254">
        <v>4740.9989999999998</v>
      </c>
      <c r="D23" s="1254">
        <v>1965.758</v>
      </c>
      <c r="E23" s="1254">
        <v>2775.241</v>
      </c>
      <c r="F23" s="1254">
        <v>328.98200000000003</v>
      </c>
      <c r="G23" s="1254">
        <v>1646.145</v>
      </c>
      <c r="H23" s="1254">
        <v>195.614</v>
      </c>
      <c r="I23" s="1254">
        <v>231.58</v>
      </c>
      <c r="J23" s="1254">
        <v>317.28899999999999</v>
      </c>
      <c r="K23" s="1315">
        <v>55.631</v>
      </c>
    </row>
    <row r="24" spans="2:13">
      <c r="B24" s="1314" t="s">
        <v>561</v>
      </c>
      <c r="C24" s="1254">
        <v>804.28800000000001</v>
      </c>
      <c r="D24" s="1254">
        <v>268.60000000000002</v>
      </c>
      <c r="E24" s="1254">
        <v>535.68799999999999</v>
      </c>
      <c r="F24" s="1254">
        <v>1.5129999999999999</v>
      </c>
      <c r="G24" s="1254">
        <v>19.798999999999999</v>
      </c>
      <c r="H24" s="1254">
        <v>151.59800000000001</v>
      </c>
      <c r="I24" s="1254">
        <v>8.8819999999999997</v>
      </c>
      <c r="J24" s="1254">
        <v>54.966000000000001</v>
      </c>
      <c r="K24" s="1315">
        <v>298.93</v>
      </c>
    </row>
    <row r="25" spans="2:13">
      <c r="B25" s="1314" t="s">
        <v>536</v>
      </c>
      <c r="C25" s="1254">
        <v>100.03700000000001</v>
      </c>
      <c r="D25" s="1254">
        <v>14.984</v>
      </c>
      <c r="E25" s="1254">
        <v>85.052999999999997</v>
      </c>
      <c r="F25" s="1254">
        <v>0</v>
      </c>
      <c r="G25" s="1254">
        <v>0.376</v>
      </c>
      <c r="H25" s="1254">
        <v>0</v>
      </c>
      <c r="I25" s="1254">
        <v>68.924000000000007</v>
      </c>
      <c r="J25" s="1254">
        <v>0.93200000000000005</v>
      </c>
      <c r="K25" s="1315">
        <v>14.821</v>
      </c>
    </row>
    <row r="26" spans="2:13">
      <c r="B26" s="1314" t="s">
        <v>537</v>
      </c>
      <c r="C26" s="1254">
        <v>355.44099999999997</v>
      </c>
      <c r="D26" s="1254">
        <v>206.333</v>
      </c>
      <c r="E26" s="1254">
        <v>149.108</v>
      </c>
      <c r="F26" s="1254">
        <v>0.48599999999999999</v>
      </c>
      <c r="G26" s="1254">
        <v>0</v>
      </c>
      <c r="H26" s="1254">
        <v>0.70099999999999996</v>
      </c>
      <c r="I26" s="1254">
        <v>0</v>
      </c>
      <c r="J26" s="1254">
        <v>4.4779999999999998</v>
      </c>
      <c r="K26" s="1315">
        <v>143.44300000000001</v>
      </c>
    </row>
    <row r="27" spans="2:13">
      <c r="B27" s="1314" t="s">
        <v>538</v>
      </c>
      <c r="C27" s="1254">
        <v>1881.2750000000001</v>
      </c>
      <c r="D27" s="1254">
        <v>676.73800000000006</v>
      </c>
      <c r="E27" s="1254">
        <v>1204.537</v>
      </c>
      <c r="F27" s="1254">
        <v>0</v>
      </c>
      <c r="G27" s="1254">
        <v>2E-3</v>
      </c>
      <c r="H27" s="1254">
        <v>3.5999999999999997E-2</v>
      </c>
      <c r="I27" s="1254">
        <v>0</v>
      </c>
      <c r="J27" s="1254">
        <v>1E-3</v>
      </c>
      <c r="K27" s="1315">
        <v>1204.498</v>
      </c>
    </row>
    <row r="28" spans="2:13" ht="15.75" thickBot="1">
      <c r="B28" s="1316" t="s">
        <v>4</v>
      </c>
      <c r="C28" s="1317">
        <v>35411.014999999992</v>
      </c>
      <c r="D28" s="1317">
        <v>13056.73</v>
      </c>
      <c r="E28" s="1317">
        <v>22354.284999999996</v>
      </c>
      <c r="F28" s="1317">
        <v>15162.048000000001</v>
      </c>
      <c r="G28" s="1317">
        <v>3570.4240000000004</v>
      </c>
      <c r="H28" s="1317">
        <v>637.74699999999996</v>
      </c>
      <c r="I28" s="1317">
        <v>321.54900000000004</v>
      </c>
      <c r="J28" s="1317">
        <v>840.11199999999997</v>
      </c>
      <c r="K28" s="1317">
        <v>1822.4050000000002</v>
      </c>
    </row>
    <row r="29" spans="2:13">
      <c r="B29" s="1318"/>
      <c r="C29" s="1319"/>
      <c r="D29" s="1319"/>
      <c r="E29" s="1319"/>
      <c r="F29" s="1319"/>
      <c r="G29" s="1319"/>
      <c r="H29" s="1319"/>
      <c r="I29" s="1319"/>
      <c r="J29" s="1319"/>
      <c r="K29" s="1319"/>
    </row>
    <row r="30" spans="2:13" ht="15.75" thickBot="1"/>
    <row r="31" spans="2:13" ht="15" customHeight="1">
      <c r="B31" s="2381" t="s">
        <v>563</v>
      </c>
      <c r="C31" s="2382"/>
      <c r="D31" s="2382"/>
      <c r="E31" s="2382"/>
      <c r="F31" s="2382"/>
      <c r="G31" s="2382"/>
      <c r="H31" s="2382"/>
      <c r="I31" s="2382"/>
      <c r="J31" s="2382"/>
      <c r="K31" s="2383"/>
    </row>
    <row r="32" spans="2:13" ht="31.5" customHeight="1">
      <c r="B32" s="2384" t="s">
        <v>555</v>
      </c>
      <c r="C32" s="2385" t="s">
        <v>556</v>
      </c>
      <c r="D32" s="2385"/>
      <c r="E32" s="2385"/>
      <c r="F32" s="2386" t="s">
        <v>557</v>
      </c>
      <c r="G32" s="2386"/>
      <c r="H32" s="2386"/>
      <c r="I32" s="2386"/>
      <c r="J32" s="2386"/>
      <c r="K32" s="2387"/>
    </row>
    <row r="33" spans="2:11">
      <c r="B33" s="2384"/>
      <c r="C33" s="2385"/>
      <c r="D33" s="2385"/>
      <c r="E33" s="2385"/>
      <c r="F33" s="2388" t="s">
        <v>558</v>
      </c>
      <c r="G33" s="2388"/>
      <c r="H33" s="2388"/>
      <c r="I33" s="2388" t="s">
        <v>559</v>
      </c>
      <c r="J33" s="2388"/>
      <c r="K33" s="2389"/>
    </row>
    <row r="34" spans="2:11">
      <c r="B34" s="2384"/>
      <c r="C34" s="1311" t="s">
        <v>327</v>
      </c>
      <c r="D34" s="1312" t="s">
        <v>560</v>
      </c>
      <c r="E34" s="1311" t="s">
        <v>335</v>
      </c>
      <c r="F34" s="1312" t="s">
        <v>533</v>
      </c>
      <c r="G34" s="1312" t="s">
        <v>534</v>
      </c>
      <c r="H34" s="1312" t="s">
        <v>535</v>
      </c>
      <c r="I34" s="1312" t="s">
        <v>536</v>
      </c>
      <c r="J34" s="1312" t="s">
        <v>537</v>
      </c>
      <c r="K34" s="1313" t="s">
        <v>538</v>
      </c>
    </row>
    <row r="35" spans="2:11">
      <c r="B35" s="1314" t="s">
        <v>533</v>
      </c>
      <c r="C35" s="1254">
        <v>37374.252999999997</v>
      </c>
      <c r="D35" s="1254">
        <v>17287.687999999998</v>
      </c>
      <c r="E35" s="1254">
        <v>20086.564999999999</v>
      </c>
      <c r="F35" s="1254">
        <v>17686.523000000001</v>
      </c>
      <c r="G35" s="1254">
        <v>1411.4880000000001</v>
      </c>
      <c r="H35" s="1254">
        <v>85.281999999999996</v>
      </c>
      <c r="I35" s="1254">
        <v>756.69500000000005</v>
      </c>
      <c r="J35" s="1254">
        <v>60.414000000000001</v>
      </c>
      <c r="K35" s="1315">
        <v>86.162999999999997</v>
      </c>
    </row>
    <row r="36" spans="2:11">
      <c r="B36" s="1314" t="s">
        <v>534</v>
      </c>
      <c r="C36" s="1254">
        <v>9647.7180000000008</v>
      </c>
      <c r="D36" s="1254">
        <v>4441.2569999999996</v>
      </c>
      <c r="E36" s="1254">
        <v>5206.4610000000002</v>
      </c>
      <c r="F36" s="1254">
        <v>909.06100000000004</v>
      </c>
      <c r="G36" s="1254">
        <v>3738.2809999999999</v>
      </c>
      <c r="H36" s="1254">
        <v>345.49400000000003</v>
      </c>
      <c r="I36" s="1254">
        <v>63.929000000000002</v>
      </c>
      <c r="J36" s="1254">
        <v>50.692</v>
      </c>
      <c r="K36" s="1315">
        <v>99.004000000000005</v>
      </c>
    </row>
    <row r="37" spans="2:11">
      <c r="B37" s="1314" t="s">
        <v>561</v>
      </c>
      <c r="C37" s="1254">
        <v>1339.5609999999999</v>
      </c>
      <c r="D37" s="1254">
        <v>537.10699999999997</v>
      </c>
      <c r="E37" s="1254">
        <v>802.45399999999995</v>
      </c>
      <c r="F37" s="1254">
        <v>4.923</v>
      </c>
      <c r="G37" s="1254">
        <v>2.089</v>
      </c>
      <c r="H37" s="1254">
        <v>643.29600000000005</v>
      </c>
      <c r="I37" s="1254">
        <v>96.465000000000003</v>
      </c>
      <c r="J37" s="1254">
        <v>10.768000000000001</v>
      </c>
      <c r="K37" s="1315">
        <v>44.912999999999997</v>
      </c>
    </row>
    <row r="38" spans="2:11">
      <c r="B38" s="1314" t="s">
        <v>536</v>
      </c>
      <c r="C38" s="1254">
        <v>139.733</v>
      </c>
      <c r="D38" s="1254">
        <v>55.039000000000001</v>
      </c>
      <c r="E38" s="1254">
        <v>84.694000000000003</v>
      </c>
      <c r="F38" s="1254">
        <v>0.62</v>
      </c>
      <c r="G38" s="1254">
        <v>0.47499999999999998</v>
      </c>
      <c r="H38" s="1254">
        <v>4.2690000000000001</v>
      </c>
      <c r="I38" s="1254">
        <v>3.9E-2</v>
      </c>
      <c r="J38" s="1254">
        <v>0.45400000000000001</v>
      </c>
      <c r="K38" s="1315">
        <v>78.837000000000003</v>
      </c>
    </row>
    <row r="39" spans="2:11">
      <c r="B39" s="1314" t="s">
        <v>537</v>
      </c>
      <c r="C39" s="1254">
        <v>2701.9349999999999</v>
      </c>
      <c r="D39" s="1254">
        <v>2514.5340000000001</v>
      </c>
      <c r="E39" s="1254">
        <v>187.40100000000001</v>
      </c>
      <c r="F39" s="1254">
        <v>1.655</v>
      </c>
      <c r="G39" s="1254">
        <v>6.0000000000000001E-3</v>
      </c>
      <c r="H39" s="1254">
        <v>8.0000000000000002E-3</v>
      </c>
      <c r="I39" s="1254">
        <v>0</v>
      </c>
      <c r="J39" s="1254">
        <v>153.04900000000001</v>
      </c>
      <c r="K39" s="1315">
        <v>32.683</v>
      </c>
    </row>
    <row r="40" spans="2:11">
      <c r="B40" s="1314" t="s">
        <v>538</v>
      </c>
      <c r="C40" s="1254">
        <v>4381.6419999999998</v>
      </c>
      <c r="D40" s="1254">
        <v>1340.213</v>
      </c>
      <c r="E40" s="1254">
        <v>3041.4290000000001</v>
      </c>
      <c r="F40" s="1254">
        <v>0</v>
      </c>
      <c r="G40" s="1254">
        <v>0.13500000000000001</v>
      </c>
      <c r="H40" s="1254">
        <v>8.8999999999999996E-2</v>
      </c>
      <c r="I40" s="1254">
        <v>0</v>
      </c>
      <c r="J40" s="1254">
        <v>19.536999999999999</v>
      </c>
      <c r="K40" s="1315">
        <v>3021.6680000000001</v>
      </c>
    </row>
    <row r="41" spans="2:11" ht="15.75" thickBot="1">
      <c r="B41" s="1316" t="s">
        <v>4</v>
      </c>
      <c r="C41" s="1317">
        <v>55584.841999999997</v>
      </c>
      <c r="D41" s="1317">
        <v>26175.838</v>
      </c>
      <c r="E41" s="1317">
        <v>29409.004000000001</v>
      </c>
      <c r="F41" s="1317">
        <v>18602.781999999999</v>
      </c>
      <c r="G41" s="1317">
        <v>5152.4740000000011</v>
      </c>
      <c r="H41" s="1317">
        <v>1078.4380000000001</v>
      </c>
      <c r="I41" s="1317">
        <v>917.12800000000004</v>
      </c>
      <c r="J41" s="1317">
        <v>294.91399999999999</v>
      </c>
      <c r="K41" s="1317">
        <v>3363.268</v>
      </c>
    </row>
    <row r="43" spans="2:11" ht="15.75" thickBot="1"/>
    <row r="44" spans="2:11" ht="15" customHeight="1">
      <c r="B44" s="2381" t="s">
        <v>15</v>
      </c>
      <c r="C44" s="2382"/>
      <c r="D44" s="2382"/>
      <c r="E44" s="2382"/>
      <c r="F44" s="2382"/>
      <c r="G44" s="2382"/>
      <c r="H44" s="2382"/>
      <c r="I44" s="2382"/>
      <c r="J44" s="2382"/>
      <c r="K44" s="2383"/>
    </row>
    <row r="45" spans="2:11" ht="31.5" customHeight="1">
      <c r="B45" s="2384" t="s">
        <v>555</v>
      </c>
      <c r="C45" s="2385" t="s">
        <v>556</v>
      </c>
      <c r="D45" s="2385"/>
      <c r="E45" s="2385"/>
      <c r="F45" s="2386" t="s">
        <v>557</v>
      </c>
      <c r="G45" s="2386"/>
      <c r="H45" s="2386"/>
      <c r="I45" s="2386"/>
      <c r="J45" s="2386"/>
      <c r="K45" s="2387"/>
    </row>
    <row r="46" spans="2:11">
      <c r="B46" s="2384"/>
      <c r="C46" s="2385"/>
      <c r="D46" s="2385"/>
      <c r="E46" s="2385"/>
      <c r="F46" s="2388" t="s">
        <v>558</v>
      </c>
      <c r="G46" s="2388"/>
      <c r="H46" s="2388"/>
      <c r="I46" s="2388" t="s">
        <v>559</v>
      </c>
      <c r="J46" s="2388"/>
      <c r="K46" s="2389"/>
    </row>
    <row r="47" spans="2:11">
      <c r="B47" s="2384"/>
      <c r="C47" s="1311" t="s">
        <v>327</v>
      </c>
      <c r="D47" s="1312" t="s">
        <v>560</v>
      </c>
      <c r="E47" s="1311" t="s">
        <v>335</v>
      </c>
      <c r="F47" s="1312" t="s">
        <v>533</v>
      </c>
      <c r="G47" s="1312" t="s">
        <v>534</v>
      </c>
      <c r="H47" s="1312" t="s">
        <v>535</v>
      </c>
      <c r="I47" s="1312" t="s">
        <v>536</v>
      </c>
      <c r="J47" s="1312" t="s">
        <v>537</v>
      </c>
      <c r="K47" s="1313" t="s">
        <v>538</v>
      </c>
    </row>
    <row r="48" spans="2:11">
      <c r="B48" s="1314" t="s">
        <v>533</v>
      </c>
      <c r="C48" s="1254">
        <v>52057.46</v>
      </c>
      <c r="D48" s="1254">
        <v>24710.899000000001</v>
      </c>
      <c r="E48" s="1254">
        <v>27346.561000000002</v>
      </c>
      <c r="F48" s="1254">
        <v>25803.652999999998</v>
      </c>
      <c r="G48" s="1254">
        <v>1322.412</v>
      </c>
      <c r="H48" s="1254">
        <v>129.178</v>
      </c>
      <c r="I48" s="1254">
        <v>19.474</v>
      </c>
      <c r="J48" s="1254">
        <v>21.28</v>
      </c>
      <c r="K48" s="1315">
        <v>50.564</v>
      </c>
    </row>
    <row r="49" spans="2:11">
      <c r="B49" s="1314" t="s">
        <v>534</v>
      </c>
      <c r="C49" s="1254">
        <v>9190.1450000000004</v>
      </c>
      <c r="D49" s="1254">
        <v>4961.348</v>
      </c>
      <c r="E49" s="1254">
        <v>4228.7969999999996</v>
      </c>
      <c r="F49" s="1254">
        <v>655.99800000000005</v>
      </c>
      <c r="G49" s="1254">
        <v>2778.33</v>
      </c>
      <c r="H49" s="1254">
        <v>372.80799999999999</v>
      </c>
      <c r="I49" s="1254">
        <v>215.97200000000001</v>
      </c>
      <c r="J49" s="1254">
        <v>38.695</v>
      </c>
      <c r="K49" s="1315">
        <v>166.994</v>
      </c>
    </row>
    <row r="50" spans="2:11">
      <c r="B50" s="1314" t="s">
        <v>561</v>
      </c>
      <c r="C50" s="1254">
        <v>1377.1</v>
      </c>
      <c r="D50" s="1254">
        <v>502.66199999999998</v>
      </c>
      <c r="E50" s="1254">
        <v>874.43799999999999</v>
      </c>
      <c r="F50" s="1254">
        <v>32.564999999999998</v>
      </c>
      <c r="G50" s="1254">
        <v>35.987000000000002</v>
      </c>
      <c r="H50" s="1254">
        <v>445.52800000000002</v>
      </c>
      <c r="I50" s="1254">
        <v>25.841000000000001</v>
      </c>
      <c r="J50" s="1254">
        <v>310.54700000000003</v>
      </c>
      <c r="K50" s="1315">
        <v>23.97</v>
      </c>
    </row>
    <row r="51" spans="2:11">
      <c r="B51" s="1314" t="s">
        <v>536</v>
      </c>
      <c r="C51" s="1254">
        <v>200.43299999999999</v>
      </c>
      <c r="D51" s="1254">
        <v>16.268000000000001</v>
      </c>
      <c r="E51" s="1254">
        <v>184.16499999999999</v>
      </c>
      <c r="F51" s="1254">
        <v>0</v>
      </c>
      <c r="G51" s="1254">
        <v>3.86</v>
      </c>
      <c r="H51" s="1254">
        <v>1.19</v>
      </c>
      <c r="I51" s="1254">
        <v>0.217</v>
      </c>
      <c r="J51" s="1254">
        <v>59.061999999999998</v>
      </c>
      <c r="K51" s="1315">
        <v>119.836</v>
      </c>
    </row>
    <row r="52" spans="2:11">
      <c r="B52" s="1314" t="s">
        <v>537</v>
      </c>
      <c r="C52" s="1254">
        <v>309.55700000000002</v>
      </c>
      <c r="D52" s="1254">
        <v>126.371</v>
      </c>
      <c r="E52" s="1254">
        <v>183.18600000000001</v>
      </c>
      <c r="F52" s="1254">
        <v>0</v>
      </c>
      <c r="G52" s="1254">
        <v>7.0000000000000001E-3</v>
      </c>
      <c r="H52" s="1254">
        <v>9.3089999999999993</v>
      </c>
      <c r="I52" s="1254">
        <v>0</v>
      </c>
      <c r="J52" s="1254">
        <v>63.633000000000003</v>
      </c>
      <c r="K52" s="1315">
        <v>110.23699999999999</v>
      </c>
    </row>
    <row r="53" spans="2:11">
      <c r="B53" s="1314" t="s">
        <v>538</v>
      </c>
      <c r="C53" s="1254">
        <v>3982.1930000000002</v>
      </c>
      <c r="D53" s="1254">
        <v>1441.136</v>
      </c>
      <c r="E53" s="1254">
        <v>2541.0569999999998</v>
      </c>
      <c r="F53" s="1254">
        <v>2E-3</v>
      </c>
      <c r="G53" s="1254">
        <v>4.3999999999999997E-2</v>
      </c>
      <c r="H53" s="1254">
        <v>3.4000000000000002E-2</v>
      </c>
      <c r="I53" s="1254">
        <v>0.45500000000000002</v>
      </c>
      <c r="J53" s="1254">
        <v>0.09</v>
      </c>
      <c r="K53" s="1315">
        <v>2540.4319999999998</v>
      </c>
    </row>
    <row r="54" spans="2:11" ht="15.75" thickBot="1">
      <c r="B54" s="1316" t="s">
        <v>4</v>
      </c>
      <c r="C54" s="1317">
        <v>67116.887999999992</v>
      </c>
      <c r="D54" s="1317">
        <v>31758.684000000001</v>
      </c>
      <c r="E54" s="1317">
        <v>35358.203999999998</v>
      </c>
      <c r="F54" s="1317">
        <v>26492.217999999997</v>
      </c>
      <c r="G54" s="1317">
        <v>4140.6399999999994</v>
      </c>
      <c r="H54" s="1317">
        <v>958.04700000000003</v>
      </c>
      <c r="I54" s="1317">
        <v>261.95899999999995</v>
      </c>
      <c r="J54" s="1317">
        <v>493.30700000000002</v>
      </c>
      <c r="K54" s="1317">
        <v>3012.0329999999999</v>
      </c>
    </row>
    <row r="56" spans="2:11" ht="27.75" customHeight="1">
      <c r="B56" s="2380" t="s">
        <v>564</v>
      </c>
      <c r="C56" s="2380"/>
      <c r="D56" s="2380"/>
      <c r="E56" s="2380"/>
      <c r="F56" s="2380"/>
      <c r="G56" s="2380"/>
      <c r="H56" s="2380"/>
      <c r="I56" s="2380"/>
      <c r="J56" s="2380"/>
      <c r="K56" s="2380"/>
    </row>
  </sheetData>
  <mergeCells count="26">
    <mergeCell ref="B3:K3"/>
    <mergeCell ref="B5:K5"/>
    <mergeCell ref="B6:B8"/>
    <mergeCell ref="C6:E7"/>
    <mergeCell ref="F6:K6"/>
    <mergeCell ref="F7:H7"/>
    <mergeCell ref="I7:K7"/>
    <mergeCell ref="B18:K18"/>
    <mergeCell ref="B19:B21"/>
    <mergeCell ref="C19:E20"/>
    <mergeCell ref="F19:K19"/>
    <mergeCell ref="F20:H20"/>
    <mergeCell ref="I20:K20"/>
    <mergeCell ref="B31:K31"/>
    <mergeCell ref="B32:B34"/>
    <mergeCell ref="C32:E33"/>
    <mergeCell ref="F32:K32"/>
    <mergeCell ref="F33:H33"/>
    <mergeCell ref="I33:K33"/>
    <mergeCell ref="B56:K56"/>
    <mergeCell ref="B44:K44"/>
    <mergeCell ref="B45:B47"/>
    <mergeCell ref="C45:E46"/>
    <mergeCell ref="F45:K45"/>
    <mergeCell ref="F46:H46"/>
    <mergeCell ref="I46:K46"/>
  </mergeCells>
  <pageMargins left="0.55000000000000004" right="0.70866141732283472" top="0.74803149606299213" bottom="0.44" header="0.31496062992125984" footer="0.31496062992125984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workbookViewId="0"/>
  </sheetViews>
  <sheetFormatPr defaultColWidth="9.140625" defaultRowHeight="15"/>
  <cols>
    <col min="1" max="1" width="3.28515625" style="1309" customWidth="1"/>
    <col min="2" max="2" width="12.140625" style="1309" customWidth="1"/>
    <col min="3" max="3" width="11.85546875" style="1309" customWidth="1"/>
    <col min="4" max="4" width="10.28515625" style="1309" customWidth="1"/>
    <col min="5" max="5" width="12.5703125" style="1309" customWidth="1"/>
    <col min="6" max="6" width="10.140625" style="1309" bestFit="1" customWidth="1"/>
    <col min="7" max="7" width="9.28515625" style="1309" bestFit="1" customWidth="1"/>
    <col min="8" max="8" width="10.7109375" style="1309" customWidth="1"/>
    <col min="9" max="9" width="11.42578125" style="1309" customWidth="1"/>
    <col min="10" max="10" width="9.85546875" style="1309" customWidth="1"/>
    <col min="11" max="11" width="9.7109375" style="1309" customWidth="1"/>
    <col min="12" max="14" width="9.140625" style="1309"/>
    <col min="15" max="17" width="10" style="1309" bestFit="1" customWidth="1"/>
    <col min="18" max="16384" width="9.140625" style="1309"/>
  </cols>
  <sheetData>
    <row r="1" spans="2:24">
      <c r="K1" s="1310" t="s">
        <v>565</v>
      </c>
    </row>
    <row r="3" spans="2:24" ht="31.5" customHeight="1">
      <c r="B3" s="2390" t="s">
        <v>566</v>
      </c>
      <c r="C3" s="2390"/>
      <c r="D3" s="2390"/>
      <c r="E3" s="2390"/>
      <c r="F3" s="2390"/>
      <c r="G3" s="2390"/>
      <c r="H3" s="2390"/>
      <c r="I3" s="2390"/>
      <c r="J3" s="2390"/>
      <c r="K3" s="2390"/>
    </row>
    <row r="4" spans="2:24" ht="15.75" thickBot="1"/>
    <row r="5" spans="2:24" ht="15" customHeight="1">
      <c r="B5" s="2381" t="s">
        <v>6</v>
      </c>
      <c r="C5" s="2382"/>
      <c r="D5" s="2382"/>
      <c r="E5" s="2382"/>
      <c r="F5" s="2382"/>
      <c r="G5" s="2382"/>
      <c r="H5" s="2382"/>
      <c r="I5" s="2382"/>
      <c r="J5" s="2382"/>
      <c r="K5" s="2383"/>
    </row>
    <row r="6" spans="2:24" ht="31.5" customHeight="1">
      <c r="B6" s="2384" t="s">
        <v>555</v>
      </c>
      <c r="C6" s="2385" t="s">
        <v>556</v>
      </c>
      <c r="D6" s="2385"/>
      <c r="E6" s="2385"/>
      <c r="F6" s="2386" t="s">
        <v>557</v>
      </c>
      <c r="G6" s="2386"/>
      <c r="H6" s="2386"/>
      <c r="I6" s="2386"/>
      <c r="J6" s="2386"/>
      <c r="K6" s="2387"/>
    </row>
    <row r="7" spans="2:24">
      <c r="B7" s="2384"/>
      <c r="C7" s="2385"/>
      <c r="D7" s="2385"/>
      <c r="E7" s="2385"/>
      <c r="F7" s="2388" t="s">
        <v>558</v>
      </c>
      <c r="G7" s="2388"/>
      <c r="H7" s="2388"/>
      <c r="I7" s="2388" t="s">
        <v>559</v>
      </c>
      <c r="J7" s="2388"/>
      <c r="K7" s="2389"/>
    </row>
    <row r="8" spans="2:24">
      <c r="B8" s="2384"/>
      <c r="C8" s="1311" t="s">
        <v>327</v>
      </c>
      <c r="D8" s="1312" t="s">
        <v>560</v>
      </c>
      <c r="E8" s="1311" t="s">
        <v>335</v>
      </c>
      <c r="F8" s="1312" t="s">
        <v>533</v>
      </c>
      <c r="G8" s="1312" t="s">
        <v>534</v>
      </c>
      <c r="H8" s="1312" t="s">
        <v>535</v>
      </c>
      <c r="I8" s="1312" t="s">
        <v>536</v>
      </c>
      <c r="J8" s="1312" t="s">
        <v>537</v>
      </c>
      <c r="K8" s="1313" t="s">
        <v>538</v>
      </c>
    </row>
    <row r="9" spans="2:24">
      <c r="B9" s="1314" t="s">
        <v>533</v>
      </c>
      <c r="C9" s="1254">
        <v>148325.027</v>
      </c>
      <c r="D9" s="1254">
        <v>37644.53</v>
      </c>
      <c r="E9" s="1254">
        <v>110680.497</v>
      </c>
      <c r="F9" s="1254">
        <v>107047.374</v>
      </c>
      <c r="G9" s="1254">
        <v>2529.5230000000001</v>
      </c>
      <c r="H9" s="1254">
        <v>286.661</v>
      </c>
      <c r="I9" s="1254">
        <v>304.88200000000001</v>
      </c>
      <c r="J9" s="1254">
        <v>294.84300000000002</v>
      </c>
      <c r="K9" s="1315">
        <v>217.214</v>
      </c>
    </row>
    <row r="10" spans="2:24">
      <c r="B10" s="1314" t="s">
        <v>534</v>
      </c>
      <c r="C10" s="1254">
        <v>4375.6750000000002</v>
      </c>
      <c r="D10" s="1254">
        <v>1083.7429999999999</v>
      </c>
      <c r="E10" s="1254">
        <v>3291.9319999999998</v>
      </c>
      <c r="F10" s="1254">
        <v>1709.66</v>
      </c>
      <c r="G10" s="1254">
        <v>1089.8209999999999</v>
      </c>
      <c r="H10" s="1254">
        <v>130.40700000000001</v>
      </c>
      <c r="I10" s="1254">
        <v>132.44399999999999</v>
      </c>
      <c r="J10" s="1254">
        <v>80.77</v>
      </c>
      <c r="K10" s="1315">
        <v>148.83000000000001</v>
      </c>
    </row>
    <row r="11" spans="2:24">
      <c r="B11" s="1314" t="s">
        <v>561</v>
      </c>
      <c r="C11" s="1254">
        <v>800.33399999999995</v>
      </c>
      <c r="D11" s="1254">
        <v>183.411</v>
      </c>
      <c r="E11" s="1254">
        <v>616.923</v>
      </c>
      <c r="F11" s="1254">
        <v>175.44900000000001</v>
      </c>
      <c r="G11" s="1254">
        <v>147.364</v>
      </c>
      <c r="H11" s="1254">
        <v>172.21899999999999</v>
      </c>
      <c r="I11" s="1254">
        <v>34.103000000000002</v>
      </c>
      <c r="J11" s="1254">
        <v>30.908000000000001</v>
      </c>
      <c r="K11" s="1315">
        <v>56.88</v>
      </c>
    </row>
    <row r="12" spans="2:24">
      <c r="B12" s="1314" t="s">
        <v>536</v>
      </c>
      <c r="C12" s="1254">
        <v>762.81799999999998</v>
      </c>
      <c r="D12" s="1254">
        <v>154.149</v>
      </c>
      <c r="E12" s="1254">
        <v>608.66899999999998</v>
      </c>
      <c r="F12" s="1254">
        <v>88.932000000000002</v>
      </c>
      <c r="G12" s="1254">
        <v>86.447000000000003</v>
      </c>
      <c r="H12" s="1254">
        <v>26.768999999999998</v>
      </c>
      <c r="I12" s="1254">
        <v>185.41399999999999</v>
      </c>
      <c r="J12" s="1254">
        <v>54.92</v>
      </c>
      <c r="K12" s="1315">
        <v>166.18700000000001</v>
      </c>
    </row>
    <row r="13" spans="2:24">
      <c r="B13" s="1314" t="s">
        <v>537</v>
      </c>
      <c r="C13" s="1254">
        <v>646.39400000000001</v>
      </c>
      <c r="D13" s="1254">
        <v>123.61</v>
      </c>
      <c r="E13" s="1254">
        <v>522.78399999999999</v>
      </c>
      <c r="F13" s="1254">
        <v>30.004999999999999</v>
      </c>
      <c r="G13" s="1254">
        <v>15.413</v>
      </c>
      <c r="H13" s="1254">
        <v>11.096</v>
      </c>
      <c r="I13" s="1254">
        <v>17.385999999999999</v>
      </c>
      <c r="J13" s="1254">
        <v>91.900999999999996</v>
      </c>
      <c r="K13" s="1315">
        <v>356.983</v>
      </c>
    </row>
    <row r="14" spans="2:24">
      <c r="B14" s="1314" t="s">
        <v>538</v>
      </c>
      <c r="C14" s="1254">
        <v>2145.1370000000002</v>
      </c>
      <c r="D14" s="1254">
        <v>893.32100000000003</v>
      </c>
      <c r="E14" s="1254">
        <v>1251.816</v>
      </c>
      <c r="F14" s="1254">
        <v>13.827</v>
      </c>
      <c r="G14" s="1254">
        <v>8.1739999999999995</v>
      </c>
      <c r="H14" s="1254">
        <v>5.6310000000000002</v>
      </c>
      <c r="I14" s="1254">
        <v>5.9619999999999997</v>
      </c>
      <c r="J14" s="1254">
        <v>14.878</v>
      </c>
      <c r="K14" s="1315">
        <v>1203.3440000000001</v>
      </c>
    </row>
    <row r="15" spans="2:24" ht="15.75" thickBot="1">
      <c r="B15" s="1316" t="s">
        <v>4</v>
      </c>
      <c r="C15" s="1317">
        <v>157055.38499999998</v>
      </c>
      <c r="D15" s="1317">
        <v>40082.764000000003</v>
      </c>
      <c r="E15" s="1317">
        <v>116972.621</v>
      </c>
      <c r="F15" s="1317">
        <v>109065.247</v>
      </c>
      <c r="G15" s="1317">
        <v>3876.7420000000002</v>
      </c>
      <c r="H15" s="1317">
        <v>632.78300000000002</v>
      </c>
      <c r="I15" s="1317">
        <v>680.19100000000003</v>
      </c>
      <c r="J15" s="1317">
        <v>568.22</v>
      </c>
      <c r="K15" s="1321">
        <v>2149.4380000000001</v>
      </c>
      <c r="M15" s="1320"/>
    </row>
    <row r="16" spans="2:24">
      <c r="B16" s="1318"/>
      <c r="C16" s="1319"/>
      <c r="D16" s="1319"/>
      <c r="E16" s="1319"/>
      <c r="F16" s="1319"/>
      <c r="G16" s="1319"/>
      <c r="H16" s="1319"/>
      <c r="I16" s="1319"/>
      <c r="J16" s="1319"/>
      <c r="K16" s="1319"/>
      <c r="O16" s="1322"/>
      <c r="P16" s="1322"/>
      <c r="Q16" s="1322"/>
      <c r="R16" s="1322"/>
      <c r="S16" s="1322"/>
      <c r="T16" s="1322"/>
      <c r="U16" s="1322"/>
      <c r="V16" s="1322"/>
      <c r="W16" s="1322"/>
      <c r="X16" s="1322"/>
    </row>
    <row r="17" spans="2:24" ht="15.75" thickBot="1">
      <c r="B17" s="1318"/>
      <c r="C17" s="1319"/>
      <c r="D17" s="1319"/>
      <c r="E17" s="1319"/>
      <c r="F17" s="1319"/>
      <c r="G17" s="1319"/>
      <c r="H17" s="1319"/>
      <c r="I17" s="1319"/>
      <c r="J17" s="1319"/>
      <c r="K17" s="1319"/>
      <c r="O17" s="1323"/>
      <c r="P17" s="1323"/>
      <c r="Q17" s="1323"/>
      <c r="R17" s="1323"/>
      <c r="S17" s="1323"/>
      <c r="T17" s="1323"/>
      <c r="U17" s="1323"/>
      <c r="V17" s="1323"/>
      <c r="W17" s="1323"/>
      <c r="X17" s="1322"/>
    </row>
    <row r="18" spans="2:24" ht="15" customHeight="1">
      <c r="B18" s="2381" t="s">
        <v>567</v>
      </c>
      <c r="C18" s="2382"/>
      <c r="D18" s="2382"/>
      <c r="E18" s="2382"/>
      <c r="F18" s="2382"/>
      <c r="G18" s="2382"/>
      <c r="H18" s="2382"/>
      <c r="I18" s="2382"/>
      <c r="J18" s="2382"/>
      <c r="K18" s="238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2"/>
    </row>
    <row r="19" spans="2:24" ht="27.75" customHeight="1">
      <c r="B19" s="2384" t="s">
        <v>555</v>
      </c>
      <c r="C19" s="2385" t="s">
        <v>556</v>
      </c>
      <c r="D19" s="2385"/>
      <c r="E19" s="2385"/>
      <c r="F19" s="2386" t="s">
        <v>557</v>
      </c>
      <c r="G19" s="2386"/>
      <c r="H19" s="2386"/>
      <c r="I19" s="2386"/>
      <c r="J19" s="2386"/>
      <c r="K19" s="2387"/>
      <c r="O19" s="1323"/>
      <c r="P19" s="1323"/>
      <c r="Q19" s="1323"/>
      <c r="R19" s="1323"/>
      <c r="S19" s="1323"/>
      <c r="T19" s="1323"/>
      <c r="U19" s="1323"/>
      <c r="V19" s="1323"/>
      <c r="W19" s="1323"/>
      <c r="X19" s="1322"/>
    </row>
    <row r="20" spans="2:24">
      <c r="B20" s="2384"/>
      <c r="C20" s="2385"/>
      <c r="D20" s="2385"/>
      <c r="E20" s="2385"/>
      <c r="F20" s="2388" t="s">
        <v>558</v>
      </c>
      <c r="G20" s="2388"/>
      <c r="H20" s="2388"/>
      <c r="I20" s="2388" t="s">
        <v>559</v>
      </c>
      <c r="J20" s="2388"/>
      <c r="K20" s="2389"/>
      <c r="O20" s="1323"/>
      <c r="P20" s="1323"/>
      <c r="Q20" s="1323"/>
      <c r="R20" s="1323"/>
      <c r="S20" s="1323"/>
      <c r="T20" s="1323"/>
      <c r="U20" s="1323"/>
      <c r="V20" s="1323"/>
      <c r="W20" s="1323"/>
      <c r="X20" s="1322"/>
    </row>
    <row r="21" spans="2:24">
      <c r="B21" s="2384"/>
      <c r="C21" s="1311" t="s">
        <v>327</v>
      </c>
      <c r="D21" s="1312" t="s">
        <v>560</v>
      </c>
      <c r="E21" s="1311" t="s">
        <v>335</v>
      </c>
      <c r="F21" s="1312" t="s">
        <v>533</v>
      </c>
      <c r="G21" s="1312" t="s">
        <v>534</v>
      </c>
      <c r="H21" s="1312" t="s">
        <v>535</v>
      </c>
      <c r="I21" s="1312" t="s">
        <v>536</v>
      </c>
      <c r="J21" s="1312" t="s">
        <v>537</v>
      </c>
      <c r="K21" s="1313" t="s">
        <v>538</v>
      </c>
      <c r="O21" s="1323"/>
      <c r="P21" s="1323"/>
      <c r="Q21" s="1323"/>
      <c r="R21" s="1323"/>
      <c r="S21" s="1323"/>
      <c r="T21" s="1323"/>
      <c r="U21" s="1323"/>
      <c r="V21" s="1323"/>
      <c r="W21" s="1323"/>
      <c r="X21" s="1322"/>
    </row>
    <row r="22" spans="2:24">
      <c r="B22" s="1314" t="s">
        <v>533</v>
      </c>
      <c r="C22" s="1254">
        <v>37796.762000000002</v>
      </c>
      <c r="D22" s="1254">
        <v>6563.0469999999996</v>
      </c>
      <c r="E22" s="1254">
        <v>31233.715</v>
      </c>
      <c r="F22" s="1254">
        <v>30439.558000000001</v>
      </c>
      <c r="G22" s="1254">
        <v>695.66700000000003</v>
      </c>
      <c r="H22" s="1254">
        <v>52.573</v>
      </c>
      <c r="I22" s="1254">
        <v>18.414000000000001</v>
      </c>
      <c r="J22" s="1254">
        <v>22.335000000000001</v>
      </c>
      <c r="K22" s="1315">
        <v>5.1680000000000001</v>
      </c>
      <c r="O22" s="1323"/>
      <c r="P22" s="1323"/>
      <c r="Q22" s="1323"/>
      <c r="R22" s="1323"/>
      <c r="S22" s="1323"/>
      <c r="T22" s="1323"/>
      <c r="U22" s="1323"/>
      <c r="V22" s="1323"/>
      <c r="W22" s="1323"/>
      <c r="X22" s="1322"/>
    </row>
    <row r="23" spans="2:24">
      <c r="B23" s="1314" t="s">
        <v>534</v>
      </c>
      <c r="C23" s="1254">
        <v>1210.2470000000001</v>
      </c>
      <c r="D23" s="1254">
        <v>195.358</v>
      </c>
      <c r="E23" s="1254">
        <v>1014.889</v>
      </c>
      <c r="F23" s="1254">
        <v>590.15</v>
      </c>
      <c r="G23" s="1254">
        <v>343.37400000000002</v>
      </c>
      <c r="H23" s="1254">
        <v>29.658000000000001</v>
      </c>
      <c r="I23" s="1254">
        <v>25.721</v>
      </c>
      <c r="J23" s="1254">
        <v>11.544</v>
      </c>
      <c r="K23" s="1315">
        <v>14.442</v>
      </c>
      <c r="N23" s="1324" t="s">
        <v>568</v>
      </c>
      <c r="O23" s="1322"/>
      <c r="P23" s="1322"/>
      <c r="Q23" s="1322"/>
      <c r="R23" s="1322"/>
      <c r="S23" s="1322"/>
      <c r="T23" s="1322"/>
      <c r="U23" s="1322"/>
      <c r="V23" s="1322"/>
      <c r="W23" s="1322"/>
      <c r="X23" s="1322"/>
    </row>
    <row r="24" spans="2:24">
      <c r="B24" s="1314" t="s">
        <v>561</v>
      </c>
      <c r="C24" s="1254">
        <v>175.74299999999999</v>
      </c>
      <c r="D24" s="1254">
        <v>34.194000000000003</v>
      </c>
      <c r="E24" s="1254">
        <v>141.54900000000001</v>
      </c>
      <c r="F24" s="1254">
        <v>43.884</v>
      </c>
      <c r="G24" s="1254">
        <v>43.542999999999999</v>
      </c>
      <c r="H24" s="1254">
        <v>36.826999999999998</v>
      </c>
      <c r="I24" s="1254">
        <v>11.595000000000001</v>
      </c>
      <c r="J24" s="1254">
        <v>2.226</v>
      </c>
      <c r="K24" s="1315">
        <v>3.4740000000000002</v>
      </c>
    </row>
    <row r="25" spans="2:24">
      <c r="B25" s="1314" t="s">
        <v>536</v>
      </c>
      <c r="C25" s="1254">
        <v>220.38900000000001</v>
      </c>
      <c r="D25" s="1254">
        <v>34.44</v>
      </c>
      <c r="E25" s="1254">
        <v>185.94900000000001</v>
      </c>
      <c r="F25" s="1254">
        <v>31.43</v>
      </c>
      <c r="G25" s="1254">
        <v>37.533000000000001</v>
      </c>
      <c r="H25" s="1254">
        <v>9.8689999999999998</v>
      </c>
      <c r="I25" s="1254">
        <v>86.89</v>
      </c>
      <c r="J25" s="1254">
        <v>11.808999999999999</v>
      </c>
      <c r="K25" s="1315">
        <v>8.4179999999999993</v>
      </c>
    </row>
    <row r="26" spans="2:24">
      <c r="B26" s="1314" t="s">
        <v>537</v>
      </c>
      <c r="C26" s="1254">
        <v>72.882000000000005</v>
      </c>
      <c r="D26" s="1254">
        <v>17.553000000000001</v>
      </c>
      <c r="E26" s="1254">
        <v>55.329000000000001</v>
      </c>
      <c r="F26" s="1254">
        <v>4.2830000000000004</v>
      </c>
      <c r="G26" s="1254">
        <v>1.4359999999999999</v>
      </c>
      <c r="H26" s="1254">
        <v>0.27300000000000002</v>
      </c>
      <c r="I26" s="1254">
        <v>3.278</v>
      </c>
      <c r="J26" s="1254">
        <v>19.869</v>
      </c>
      <c r="K26" s="1315">
        <v>26.19</v>
      </c>
    </row>
    <row r="27" spans="2:24">
      <c r="B27" s="1314" t="s">
        <v>538</v>
      </c>
      <c r="C27" s="1254">
        <v>200.63300000000001</v>
      </c>
      <c r="D27" s="1254">
        <v>69.525000000000006</v>
      </c>
      <c r="E27" s="1254">
        <v>131.108</v>
      </c>
      <c r="F27" s="1254">
        <v>1.3320000000000001</v>
      </c>
      <c r="G27" s="1254">
        <v>3.2519999999999998</v>
      </c>
      <c r="H27" s="1254">
        <v>1.919</v>
      </c>
      <c r="I27" s="1254">
        <v>0</v>
      </c>
      <c r="J27" s="1254">
        <v>4.665</v>
      </c>
      <c r="K27" s="1315">
        <v>119.94</v>
      </c>
    </row>
    <row r="28" spans="2:24" ht="15.75" thickBot="1">
      <c r="B28" s="1316" t="s">
        <v>4</v>
      </c>
      <c r="C28" s="1317">
        <v>39676.65600000001</v>
      </c>
      <c r="D28" s="1317">
        <v>6914.1169999999993</v>
      </c>
      <c r="E28" s="1317">
        <v>32762.539000000001</v>
      </c>
      <c r="F28" s="1317">
        <v>31110.636999999999</v>
      </c>
      <c r="G28" s="1317">
        <v>1124.8049999999998</v>
      </c>
      <c r="H28" s="1317">
        <v>131.119</v>
      </c>
      <c r="I28" s="1317">
        <v>145.898</v>
      </c>
      <c r="J28" s="1317">
        <v>72.448000000000008</v>
      </c>
      <c r="K28" s="1321">
        <v>177.63200000000001</v>
      </c>
    </row>
    <row r="29" spans="2:24">
      <c r="B29" s="1318"/>
      <c r="C29" s="1319"/>
      <c r="D29" s="1319"/>
      <c r="E29" s="1319"/>
      <c r="F29" s="1319"/>
      <c r="G29" s="1319"/>
      <c r="H29" s="1319"/>
      <c r="I29" s="1319"/>
      <c r="J29" s="1319"/>
      <c r="K29" s="1319"/>
    </row>
    <row r="30" spans="2:24" ht="15.75" thickBot="1"/>
    <row r="31" spans="2:24">
      <c r="B31" s="2381" t="s">
        <v>569</v>
      </c>
      <c r="C31" s="2382"/>
      <c r="D31" s="2382"/>
      <c r="E31" s="2382"/>
      <c r="F31" s="2382"/>
      <c r="G31" s="2382"/>
      <c r="H31" s="2382"/>
      <c r="I31" s="2382"/>
      <c r="J31" s="2382"/>
      <c r="K31" s="2383"/>
    </row>
    <row r="32" spans="2:24" ht="30" customHeight="1">
      <c r="B32" s="2384" t="s">
        <v>555</v>
      </c>
      <c r="C32" s="2385" t="s">
        <v>556</v>
      </c>
      <c r="D32" s="2385"/>
      <c r="E32" s="2385"/>
      <c r="F32" s="2386" t="s">
        <v>557</v>
      </c>
      <c r="G32" s="2386"/>
      <c r="H32" s="2386"/>
      <c r="I32" s="2386"/>
      <c r="J32" s="2386"/>
      <c r="K32" s="2387"/>
    </row>
    <row r="33" spans="2:14">
      <c r="B33" s="2384"/>
      <c r="C33" s="2385"/>
      <c r="D33" s="2385"/>
      <c r="E33" s="2385"/>
      <c r="F33" s="2388" t="s">
        <v>558</v>
      </c>
      <c r="G33" s="2388"/>
      <c r="H33" s="2388"/>
      <c r="I33" s="2388" t="s">
        <v>559</v>
      </c>
      <c r="J33" s="2388"/>
      <c r="K33" s="2389"/>
    </row>
    <row r="34" spans="2:14">
      <c r="B34" s="2384"/>
      <c r="C34" s="1311" t="s">
        <v>327</v>
      </c>
      <c r="D34" s="1312" t="s">
        <v>560</v>
      </c>
      <c r="E34" s="1311" t="s">
        <v>335</v>
      </c>
      <c r="F34" s="1312" t="s">
        <v>533</v>
      </c>
      <c r="G34" s="1312" t="s">
        <v>534</v>
      </c>
      <c r="H34" s="1312" t="s">
        <v>535</v>
      </c>
      <c r="I34" s="1312" t="s">
        <v>536</v>
      </c>
      <c r="J34" s="1312" t="s">
        <v>537</v>
      </c>
      <c r="K34" s="1313" t="s">
        <v>538</v>
      </c>
    </row>
    <row r="35" spans="2:14">
      <c r="B35" s="1314" t="s">
        <v>533</v>
      </c>
      <c r="C35" s="1255">
        <v>107815.986</v>
      </c>
      <c r="D35" s="1255">
        <v>29898.941999999999</v>
      </c>
      <c r="E35" s="1255">
        <v>77917.043999999994</v>
      </c>
      <c r="F35" s="1255">
        <v>75213.721000000005</v>
      </c>
      <c r="G35" s="1255">
        <v>1743.13</v>
      </c>
      <c r="H35" s="1255">
        <v>225.63</v>
      </c>
      <c r="I35" s="1255">
        <v>262.21800000000002</v>
      </c>
      <c r="J35" s="1255">
        <v>263.52800000000002</v>
      </c>
      <c r="K35" s="1325">
        <v>208.81700000000001</v>
      </c>
    </row>
    <row r="36" spans="2:14">
      <c r="B36" s="1314" t="s">
        <v>534</v>
      </c>
      <c r="C36" s="1255">
        <v>3093.5390000000002</v>
      </c>
      <c r="D36" s="1255">
        <v>851.26800000000003</v>
      </c>
      <c r="E36" s="1255">
        <v>2242.2710000000002</v>
      </c>
      <c r="F36" s="1255">
        <v>1101.2719999999999</v>
      </c>
      <c r="G36" s="1255">
        <v>739.01800000000003</v>
      </c>
      <c r="H36" s="1255">
        <v>100.047</v>
      </c>
      <c r="I36" s="1255">
        <v>104.736</v>
      </c>
      <c r="J36" s="1255">
        <v>66.269000000000005</v>
      </c>
      <c r="K36" s="1325">
        <v>130.929</v>
      </c>
    </row>
    <row r="37" spans="2:14">
      <c r="B37" s="1314" t="s">
        <v>561</v>
      </c>
      <c r="C37" s="1255">
        <v>588.19100000000003</v>
      </c>
      <c r="D37" s="1255">
        <v>140.12700000000001</v>
      </c>
      <c r="E37" s="1255">
        <v>448.06400000000002</v>
      </c>
      <c r="F37" s="1255">
        <v>125.089</v>
      </c>
      <c r="G37" s="1255">
        <v>93.022999999999996</v>
      </c>
      <c r="H37" s="1255">
        <v>127.327</v>
      </c>
      <c r="I37" s="1255">
        <v>22.507999999999999</v>
      </c>
      <c r="J37" s="1255">
        <v>27.193999999999999</v>
      </c>
      <c r="K37" s="1325">
        <v>52.923000000000002</v>
      </c>
    </row>
    <row r="38" spans="2:14">
      <c r="B38" s="1314" t="s">
        <v>536</v>
      </c>
      <c r="C38" s="1255">
        <v>536.13900000000001</v>
      </c>
      <c r="D38" s="1255">
        <v>117.446</v>
      </c>
      <c r="E38" s="1255">
        <v>418.69299999999998</v>
      </c>
      <c r="F38" s="1255">
        <v>57.502000000000002</v>
      </c>
      <c r="G38" s="1255">
        <v>48.884</v>
      </c>
      <c r="H38" s="1255">
        <v>16.881</v>
      </c>
      <c r="I38" s="1255">
        <v>95.692999999999998</v>
      </c>
      <c r="J38" s="1255">
        <v>43.110999999999997</v>
      </c>
      <c r="K38" s="1325">
        <v>156.62200000000001</v>
      </c>
      <c r="N38" s="1320"/>
    </row>
    <row r="39" spans="2:14">
      <c r="B39" s="1314" t="s">
        <v>537</v>
      </c>
      <c r="C39" s="1255">
        <v>526.29700000000003</v>
      </c>
      <c r="D39" s="1255">
        <v>97.222999999999999</v>
      </c>
      <c r="E39" s="1255">
        <v>429.07400000000001</v>
      </c>
      <c r="F39" s="1255">
        <v>16.920000000000002</v>
      </c>
      <c r="G39" s="1255">
        <v>12.411</v>
      </c>
      <c r="H39" s="1255">
        <v>10.682</v>
      </c>
      <c r="I39" s="1255">
        <v>14.108000000000001</v>
      </c>
      <c r="J39" s="1255">
        <v>54.472999999999999</v>
      </c>
      <c r="K39" s="1325">
        <v>320.48</v>
      </c>
    </row>
    <row r="40" spans="2:14">
      <c r="B40" s="1314" t="s">
        <v>538</v>
      </c>
      <c r="C40" s="1255">
        <v>1874.115</v>
      </c>
      <c r="D40" s="1255">
        <v>798.12</v>
      </c>
      <c r="E40" s="1255">
        <v>1075.9949999999999</v>
      </c>
      <c r="F40" s="1255">
        <v>12.489000000000001</v>
      </c>
      <c r="G40" s="1255">
        <v>4.3949999999999996</v>
      </c>
      <c r="H40" s="1255">
        <v>3.7069999999999999</v>
      </c>
      <c r="I40" s="1255">
        <v>5.9619999999999997</v>
      </c>
      <c r="J40" s="1255">
        <v>7.1230000000000002</v>
      </c>
      <c r="K40" s="1325">
        <v>1042.319</v>
      </c>
    </row>
    <row r="41" spans="2:14" ht="15.75" thickBot="1">
      <c r="B41" s="1316" t="s">
        <v>4</v>
      </c>
      <c r="C41" s="1317">
        <v>114434.26700000002</v>
      </c>
      <c r="D41" s="1317">
        <v>31903.126</v>
      </c>
      <c r="E41" s="1317">
        <v>82531.140999999974</v>
      </c>
      <c r="F41" s="1317">
        <v>76526.993000000002</v>
      </c>
      <c r="G41" s="1317">
        <v>2640.8610000000003</v>
      </c>
      <c r="H41" s="1317">
        <v>484.274</v>
      </c>
      <c r="I41" s="1317">
        <v>505.22499999999997</v>
      </c>
      <c r="J41" s="1317">
        <v>461.69800000000004</v>
      </c>
      <c r="K41" s="1321">
        <v>1912.09</v>
      </c>
    </row>
    <row r="42" spans="2:14">
      <c r="B42" s="1318"/>
      <c r="C42" s="1326"/>
      <c r="D42" s="1326"/>
      <c r="E42" s="1326"/>
      <c r="F42" s="1326"/>
      <c r="G42" s="1326"/>
      <c r="H42" s="1326"/>
      <c r="I42" s="1326"/>
      <c r="J42" s="1326"/>
      <c r="K42" s="1326"/>
    </row>
    <row r="43" spans="2:14" ht="47.25" customHeight="1">
      <c r="B43" s="2391" t="s">
        <v>570</v>
      </c>
      <c r="C43" s="2391"/>
      <c r="D43" s="2391"/>
      <c r="E43" s="2391"/>
      <c r="F43" s="2391"/>
      <c r="G43" s="2391"/>
      <c r="H43" s="2391"/>
      <c r="I43" s="2391"/>
      <c r="J43" s="2391"/>
      <c r="K43" s="2391"/>
    </row>
    <row r="44" spans="2:14">
      <c r="B44" s="1327"/>
      <c r="C44" s="1327"/>
      <c r="D44" s="1327"/>
      <c r="E44" s="1327"/>
      <c r="F44" s="1327"/>
      <c r="G44" s="1327"/>
      <c r="H44" s="1327"/>
      <c r="I44" s="1327"/>
      <c r="J44" s="1327"/>
      <c r="K44" s="1327"/>
    </row>
    <row r="45" spans="2:14" ht="15" customHeight="1"/>
  </sheetData>
  <mergeCells count="20">
    <mergeCell ref="B3:K3"/>
    <mergeCell ref="B5:K5"/>
    <mergeCell ref="B6:B8"/>
    <mergeCell ref="C6:E7"/>
    <mergeCell ref="F6:K6"/>
    <mergeCell ref="F7:H7"/>
    <mergeCell ref="I7:K7"/>
    <mergeCell ref="B18:K18"/>
    <mergeCell ref="B19:B21"/>
    <mergeCell ref="C19:E20"/>
    <mergeCell ref="F19:K19"/>
    <mergeCell ref="F20:H20"/>
    <mergeCell ref="I20:K20"/>
    <mergeCell ref="B43:K43"/>
    <mergeCell ref="B31:K31"/>
    <mergeCell ref="B32:B34"/>
    <mergeCell ref="C32:E33"/>
    <mergeCell ref="F32:K32"/>
    <mergeCell ref="F33:H33"/>
    <mergeCell ref="I33:K33"/>
  </mergeCells>
  <pageMargins left="0.63" right="0.46" top="0.74803149606299213" bottom="0.74803149606299213" header="0.31496062992125984" footer="0.31496062992125984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/>
  </sheetViews>
  <sheetFormatPr defaultColWidth="24" defaultRowHeight="14.25"/>
  <cols>
    <col min="1" max="1" width="4.85546875" style="1365" customWidth="1"/>
    <col min="2" max="2" width="56.5703125" style="1357" customWidth="1"/>
    <col min="3" max="3" width="14" style="1357" customWidth="1"/>
    <col min="4" max="4" width="13.140625" style="1357" customWidth="1"/>
    <col min="5" max="6" width="13.7109375" style="1357" customWidth="1"/>
    <col min="7" max="7" width="13" style="1357" customWidth="1"/>
    <col min="8" max="8" width="12.85546875" style="1364" customWidth="1"/>
    <col min="9" max="9" width="7.28515625" style="1357" bestFit="1" customWidth="1"/>
    <col min="10" max="16384" width="24" style="1357"/>
  </cols>
  <sheetData>
    <row r="1" spans="1:10" s="1328" customFormat="1">
      <c r="D1" s="1329"/>
      <c r="E1" s="1330"/>
      <c r="G1" s="1330" t="s">
        <v>571</v>
      </c>
      <c r="H1" s="1331"/>
    </row>
    <row r="2" spans="1:10" s="1328" customFormat="1">
      <c r="A2" s="1332"/>
      <c r="H2" s="1331"/>
    </row>
    <row r="3" spans="1:10" s="1328" customFormat="1" ht="19.5" customHeight="1">
      <c r="B3" s="2392" t="s">
        <v>572</v>
      </c>
      <c r="C3" s="2392"/>
      <c r="D3" s="2392"/>
      <c r="E3" s="2392"/>
      <c r="F3" s="2392"/>
      <c r="G3" s="2392"/>
      <c r="H3" s="1331"/>
    </row>
    <row r="4" spans="1:10" s="1328" customFormat="1" ht="15" thickBot="1"/>
    <row r="5" spans="1:10" s="1328" customFormat="1" ht="15" thickBot="1">
      <c r="B5" s="1230" t="s">
        <v>573</v>
      </c>
      <c r="C5" s="1333" t="s">
        <v>574</v>
      </c>
      <c r="D5" s="1334" t="s">
        <v>575</v>
      </c>
      <c r="E5" s="1334" t="s">
        <v>19</v>
      </c>
      <c r="F5" s="1335" t="s">
        <v>327</v>
      </c>
      <c r="G5" s="1336" t="s">
        <v>335</v>
      </c>
    </row>
    <row r="6" spans="1:10" s="1337" customFormat="1">
      <c r="B6" s="1338" t="s">
        <v>576</v>
      </c>
      <c r="C6" s="1339">
        <v>7.5685008083084926E-2</v>
      </c>
      <c r="D6" s="1340">
        <v>7.5313668761088082E-2</v>
      </c>
      <c r="E6" s="1340">
        <v>4.7908797394398017E-2</v>
      </c>
      <c r="F6" s="1341">
        <v>4.6117814886963759E-2</v>
      </c>
      <c r="G6" s="1342">
        <v>4.1843041370273663E-2</v>
      </c>
    </row>
    <row r="7" spans="1:10" s="1337" customFormat="1" ht="28.5" customHeight="1">
      <c r="B7" s="1343" t="s">
        <v>577</v>
      </c>
      <c r="C7" s="1344">
        <v>0.10483339907677702</v>
      </c>
      <c r="D7" s="1345">
        <v>0.10263309212546463</v>
      </c>
      <c r="E7" s="1345">
        <v>6.5267809646671546E-2</v>
      </c>
      <c r="F7" s="1346">
        <v>6.1289556966665742E-2</v>
      </c>
      <c r="G7" s="1347">
        <v>5.5899599130161418E-2</v>
      </c>
    </row>
    <row r="8" spans="1:10" s="1337" customFormat="1">
      <c r="B8" s="1343" t="s">
        <v>578</v>
      </c>
      <c r="C8" s="1344">
        <v>9.6764160583673806E-2</v>
      </c>
      <c r="D8" s="1345">
        <v>8.4900759935524789E-2</v>
      </c>
      <c r="E8" s="1345">
        <v>5.4628309172807699E-2</v>
      </c>
      <c r="F8" s="1346">
        <v>5.1265943841731665E-2</v>
      </c>
      <c r="G8" s="1347">
        <v>4.8091490014501095E-2</v>
      </c>
    </row>
    <row r="9" spans="1:10" s="1337" customFormat="1" ht="25.5">
      <c r="B9" s="1343" t="s">
        <v>579</v>
      </c>
      <c r="C9" s="1344">
        <v>0.13349141526344058</v>
      </c>
      <c r="D9" s="1345">
        <v>0.11526610049098118</v>
      </c>
      <c r="E9" s="1345">
        <v>7.4173648028105998E-2</v>
      </c>
      <c r="F9" s="1346">
        <v>6.8075897469208266E-2</v>
      </c>
      <c r="G9" s="1347">
        <v>6.4086039451837482E-2</v>
      </c>
    </row>
    <row r="10" spans="1:10" s="1337" customFormat="1">
      <c r="B10" s="1343" t="s">
        <v>580</v>
      </c>
      <c r="C10" s="1344">
        <v>5.219206617989755E-2</v>
      </c>
      <c r="D10" s="1345">
        <v>5.7066430355428049E-2</v>
      </c>
      <c r="E10" s="1345">
        <v>3.0627304342703957E-2</v>
      </c>
      <c r="F10" s="1346">
        <v>2.8878319617290281E-2</v>
      </c>
      <c r="G10" s="1347">
        <v>2.3409981446818426E-2</v>
      </c>
    </row>
    <row r="11" spans="1:10" s="1337" customFormat="1" ht="25.5">
      <c r="B11" s="1343" t="s">
        <v>581</v>
      </c>
      <c r="C11" s="1344">
        <v>0.78215950643873633</v>
      </c>
      <c r="D11" s="1345">
        <v>0.88707885321972002</v>
      </c>
      <c r="E11" s="1345">
        <v>0.87699579430229835</v>
      </c>
      <c r="F11" s="1346">
        <v>0.89957994393585694</v>
      </c>
      <c r="G11" s="1347">
        <v>0.87007163549427713</v>
      </c>
    </row>
    <row r="12" spans="1:10" s="1337" customFormat="1" ht="29.25" customHeight="1">
      <c r="B12" s="1343" t="s">
        <v>582</v>
      </c>
      <c r="C12" s="1344">
        <v>1.0470182493084752</v>
      </c>
      <c r="D12" s="1348">
        <v>1.084164764479282</v>
      </c>
      <c r="E12" s="1348">
        <v>1.148671665006481</v>
      </c>
      <c r="F12" s="1346">
        <v>1.1065667455494359</v>
      </c>
      <c r="G12" s="1347">
        <v>1.1894789882795949</v>
      </c>
    </row>
    <row r="13" spans="1:10" s="1337" customFormat="1" ht="38.25">
      <c r="B13" s="1343" t="s">
        <v>583</v>
      </c>
      <c r="C13" s="1344">
        <v>0.81851343544722222</v>
      </c>
      <c r="D13" s="1348">
        <v>0.86664498133614187</v>
      </c>
      <c r="E13" s="1348">
        <v>0.8091741593928482</v>
      </c>
      <c r="F13" s="1346">
        <v>0.77242473802489375</v>
      </c>
      <c r="G13" s="1347">
        <v>0.76275480545156005</v>
      </c>
    </row>
    <row r="14" spans="1:10" s="1337" customFormat="1">
      <c r="B14" s="1343" t="s">
        <v>584</v>
      </c>
      <c r="C14" s="1344">
        <v>0.90465292094046501</v>
      </c>
      <c r="D14" s="1348">
        <v>0.81406078230557621</v>
      </c>
      <c r="E14" s="1348">
        <v>0.51590970822757098</v>
      </c>
      <c r="F14" s="1346">
        <v>0.45724555904173597</v>
      </c>
      <c r="G14" s="1347">
        <v>0.40477911356353047</v>
      </c>
      <c r="J14" s="1349"/>
    </row>
    <row r="15" spans="1:10" s="1337" customFormat="1">
      <c r="B15" s="1343" t="s">
        <v>585</v>
      </c>
      <c r="C15" s="1344">
        <v>0.48794615926881335</v>
      </c>
      <c r="D15" s="1348">
        <v>0.54717464217994793</v>
      </c>
      <c r="E15" s="1348">
        <v>0.28924427310496542</v>
      </c>
      <c r="F15" s="1346">
        <v>0.25756843981555172</v>
      </c>
      <c r="G15" s="1347">
        <v>0.19703872263348979</v>
      </c>
    </row>
    <row r="16" spans="1:10" s="1337" customFormat="1" ht="25.5">
      <c r="B16" s="1343" t="s">
        <v>586</v>
      </c>
      <c r="C16" s="1344">
        <v>-2.9754155315854004E-2</v>
      </c>
      <c r="D16" s="1348">
        <v>-5.2683857835140679E-2</v>
      </c>
      <c r="E16" s="1348">
        <v>-5.5307001406004766E-2</v>
      </c>
      <c r="F16" s="1346">
        <v>-3.705765338168631E-2</v>
      </c>
      <c r="G16" s="1347">
        <v>-5.1816256807674016E-2</v>
      </c>
    </row>
    <row r="17" spans="1:15" s="1337" customFormat="1" ht="38.25">
      <c r="B17" s="1343" t="s">
        <v>587</v>
      </c>
      <c r="C17" s="1344">
        <v>0.11484858557825453</v>
      </c>
      <c r="D17" s="1348">
        <v>8.3158285678346433E-2</v>
      </c>
      <c r="E17" s="1348">
        <v>7.098867853737767E-2</v>
      </c>
      <c r="F17" s="1346">
        <v>7.9137306230372934E-2</v>
      </c>
      <c r="G17" s="1347">
        <v>6.4878739530574103E-2</v>
      </c>
      <c r="J17" s="1350"/>
    </row>
    <row r="18" spans="1:15" s="1337" customFormat="1" ht="38.25">
      <c r="B18" s="1343" t="s">
        <v>588</v>
      </c>
      <c r="C18" s="1344">
        <v>0.28545426181105271</v>
      </c>
      <c r="D18" s="1348">
        <v>0.19067131111246988</v>
      </c>
      <c r="E18" s="1348">
        <v>0.16335540565603177</v>
      </c>
      <c r="F18" s="1351">
        <v>0.14637939862530538</v>
      </c>
      <c r="G18" s="1352">
        <v>0.14827767019223498</v>
      </c>
    </row>
    <row r="19" spans="1:15" s="1337" customFormat="1">
      <c r="B19" s="1237" t="s">
        <v>589</v>
      </c>
      <c r="C19" s="1353">
        <v>0.10805913394161383</v>
      </c>
      <c r="D19" s="1354">
        <v>0.1031444988064335</v>
      </c>
      <c r="E19" s="1354">
        <v>6.2866140982279439E-2</v>
      </c>
      <c r="F19" s="1355">
        <v>6.0984446001556634E-2</v>
      </c>
      <c r="G19" s="1356">
        <v>5.0360929923004359E-2</v>
      </c>
    </row>
    <row r="20" spans="1:15" s="1337" customFormat="1" ht="25.5">
      <c r="B20" s="1237" t="s">
        <v>590</v>
      </c>
      <c r="C20" s="1344">
        <v>0.11333898252146976</v>
      </c>
      <c r="D20" s="1348">
        <v>0.10754056299826366</v>
      </c>
      <c r="E20" s="1348">
        <v>6.5811093726405923E-2</v>
      </c>
      <c r="F20" s="1346">
        <v>6.3440073575090947E-2</v>
      </c>
      <c r="G20" s="1347">
        <v>5.1888974064799552E-2</v>
      </c>
      <c r="J20" s="1357"/>
      <c r="K20" s="1357"/>
      <c r="L20" s="1357"/>
      <c r="M20" s="1357"/>
      <c r="N20" s="1357"/>
    </row>
    <row r="21" spans="1:15" s="1337" customFormat="1" ht="26.25" thickBot="1">
      <c r="B21" s="1358" t="s">
        <v>591</v>
      </c>
      <c r="C21" s="1359">
        <v>8.6777288517061596E-2</v>
      </c>
      <c r="D21" s="1360">
        <v>0.10249080813755776</v>
      </c>
      <c r="E21" s="1361">
        <v>0.1001855687917106</v>
      </c>
      <c r="F21" s="1362">
        <v>0.1094520167447904</v>
      </c>
      <c r="G21" s="1363">
        <v>0.11310450253145589</v>
      </c>
      <c r="I21" s="1364"/>
      <c r="J21" s="1357"/>
      <c r="K21" s="1357"/>
      <c r="L21" s="1357"/>
      <c r="M21" s="1357"/>
      <c r="N21" s="1357"/>
      <c r="O21" s="1357"/>
    </row>
    <row r="22" spans="1:15">
      <c r="A22" s="1357"/>
      <c r="D22" s="1365"/>
      <c r="G22" s="1366"/>
    </row>
    <row r="23" spans="1:15">
      <c r="A23" s="1357"/>
      <c r="C23" s="1367"/>
      <c r="D23" s="1368"/>
    </row>
    <row r="24" spans="1:15">
      <c r="A24" s="1357"/>
      <c r="B24" s="1369"/>
      <c r="C24" s="1370"/>
      <c r="D24" s="1370"/>
    </row>
    <row r="25" spans="1:15">
      <c r="A25" s="1357"/>
      <c r="B25" s="1369"/>
      <c r="C25" s="1370"/>
      <c r="D25" s="1370"/>
    </row>
    <row r="26" spans="1:15">
      <c r="A26" s="1357"/>
      <c r="B26" s="1369"/>
      <c r="C26" s="1370"/>
      <c r="D26" s="1370"/>
    </row>
    <row r="27" spans="1:15">
      <c r="A27" s="1357"/>
      <c r="B27" s="1369"/>
      <c r="C27" s="1370"/>
      <c r="D27" s="1370"/>
      <c r="E27" s="1371"/>
      <c r="F27" s="1371"/>
    </row>
    <row r="28" spans="1:15">
      <c r="A28" s="1357"/>
      <c r="B28" s="1369"/>
      <c r="C28" s="1370"/>
      <c r="D28" s="1370"/>
    </row>
    <row r="29" spans="1:15">
      <c r="A29" s="1357"/>
      <c r="B29" s="1369"/>
      <c r="C29" s="1370"/>
      <c r="D29" s="1370"/>
    </row>
    <row r="30" spans="1:15">
      <c r="A30" s="1357"/>
      <c r="B30" s="1369"/>
      <c r="C30" s="1370"/>
      <c r="D30" s="1370"/>
    </row>
    <row r="31" spans="1:15">
      <c r="A31" s="1357"/>
      <c r="B31" s="1369"/>
      <c r="C31" s="1370"/>
      <c r="D31" s="1370"/>
    </row>
    <row r="32" spans="1:15">
      <c r="A32" s="1357"/>
      <c r="B32" s="1369"/>
      <c r="C32" s="1370"/>
      <c r="D32" s="1370"/>
    </row>
    <row r="33" spans="1:6">
      <c r="A33" s="1357"/>
      <c r="B33" s="1369"/>
      <c r="C33" s="1370"/>
      <c r="D33" s="1370"/>
    </row>
    <row r="34" spans="1:6">
      <c r="B34" s="1369"/>
      <c r="C34" s="1370"/>
      <c r="D34" s="1370"/>
    </row>
    <row r="35" spans="1:6">
      <c r="B35" s="1369"/>
      <c r="C35" s="1370"/>
    </row>
    <row r="36" spans="1:6">
      <c r="A36" s="1357"/>
      <c r="B36" s="1369"/>
      <c r="C36" s="1370"/>
      <c r="D36" s="1370"/>
      <c r="E36" s="1372"/>
      <c r="F36" s="1372"/>
    </row>
    <row r="37" spans="1:6">
      <c r="B37" s="1369"/>
      <c r="C37" s="1370"/>
      <c r="D37" s="1370"/>
    </row>
    <row r="38" spans="1:6">
      <c r="B38" s="1369"/>
      <c r="C38" s="1370"/>
      <c r="D38" s="1370"/>
    </row>
    <row r="39" spans="1:6">
      <c r="B39" s="1369"/>
      <c r="C39" s="1370"/>
      <c r="D39" s="1370"/>
    </row>
    <row r="40" spans="1:6">
      <c r="B40" s="1369"/>
      <c r="C40" s="1370"/>
      <c r="D40" s="1370"/>
    </row>
    <row r="41" spans="1:6">
      <c r="B41" s="1369"/>
      <c r="C41" s="1370"/>
    </row>
    <row r="42" spans="1:6">
      <c r="A42" s="1357"/>
      <c r="B42" s="1369"/>
      <c r="C42" s="1370"/>
      <c r="D42" s="1370"/>
      <c r="E42" s="1365"/>
      <c r="F42" s="1365"/>
    </row>
    <row r="43" spans="1:6">
      <c r="B43" s="1369"/>
      <c r="C43" s="1370"/>
      <c r="D43" s="1370"/>
    </row>
    <row r="44" spans="1:6">
      <c r="B44" s="1369"/>
      <c r="C44" s="1370"/>
      <c r="D44" s="1370"/>
    </row>
    <row r="45" spans="1:6">
      <c r="B45" s="1369"/>
      <c r="C45" s="1370"/>
      <c r="D45" s="1370"/>
    </row>
    <row r="46" spans="1:6">
      <c r="A46" s="1357"/>
      <c r="D46" s="1373"/>
    </row>
    <row r="47" spans="1:6">
      <c r="E47" s="1374"/>
      <c r="F47" s="1374"/>
    </row>
    <row r="48" spans="1:6">
      <c r="B48" s="1369"/>
      <c r="C48" s="1374"/>
      <c r="D48" s="1374"/>
    </row>
    <row r="49" spans="1:4">
      <c r="A49" s="1357"/>
      <c r="B49" s="1369"/>
      <c r="C49" s="1374"/>
      <c r="D49" s="1374"/>
    </row>
    <row r="50" spans="1:4">
      <c r="B50" s="1369"/>
    </row>
    <row r="51" spans="1:4">
      <c r="B51" s="1369"/>
    </row>
    <row r="53" spans="1:4">
      <c r="B53" s="1369"/>
    </row>
    <row r="54" spans="1:4">
      <c r="B54" s="1369"/>
    </row>
    <row r="55" spans="1:4">
      <c r="B55" s="1369"/>
    </row>
    <row r="57" spans="1:4">
      <c r="B57" s="1369"/>
    </row>
    <row r="58" spans="1:4">
      <c r="B58" s="1369"/>
    </row>
    <row r="59" spans="1:4">
      <c r="B59" s="1369"/>
    </row>
  </sheetData>
  <mergeCells count="1">
    <mergeCell ref="B3:G3"/>
  </mergeCells>
  <pageMargins left="0.70866141732283472" right="0.47244094488188981" top="0.86614173228346458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/>
  </sheetViews>
  <sheetFormatPr defaultColWidth="24" defaultRowHeight="14.25"/>
  <cols>
    <col min="1" max="1" width="1.28515625" style="1380" customWidth="1"/>
    <col min="2" max="2" width="56" style="1375" customWidth="1"/>
    <col min="3" max="3" width="12.28515625" style="1375" customWidth="1"/>
    <col min="4" max="7" width="11.85546875" style="1375" customWidth="1"/>
    <col min="8" max="8" width="12.28515625" style="1375" customWidth="1"/>
    <col min="9" max="12" width="11.85546875" style="1375" customWidth="1"/>
    <col min="13" max="13" width="12.28515625" style="1375" customWidth="1"/>
    <col min="14" max="17" width="11.85546875" style="1375" customWidth="1"/>
    <col min="18" max="16384" width="24" style="1375"/>
  </cols>
  <sheetData>
    <row r="1" spans="1:18">
      <c r="A1" s="1375"/>
      <c r="C1" s="2355"/>
      <c r="D1" s="2355"/>
      <c r="E1" s="1376"/>
      <c r="F1" s="1376"/>
      <c r="G1" s="1376"/>
      <c r="H1" s="2355"/>
      <c r="I1" s="2355"/>
      <c r="J1" s="1376"/>
      <c r="K1" s="1376"/>
      <c r="L1" s="1376"/>
      <c r="N1" s="2393" t="s">
        <v>592</v>
      </c>
      <c r="O1" s="2393"/>
      <c r="P1" s="2393"/>
      <c r="Q1" s="2393"/>
      <c r="R1" s="1377"/>
    </row>
    <row r="3" spans="1:18">
      <c r="A3" s="1375"/>
      <c r="B3" s="2394" t="s">
        <v>593</v>
      </c>
      <c r="C3" s="2394"/>
      <c r="D3" s="2394"/>
      <c r="E3" s="2394"/>
      <c r="F3" s="2394"/>
      <c r="G3" s="2394"/>
      <c r="H3" s="2394"/>
      <c r="I3" s="2394"/>
      <c r="J3" s="2394"/>
      <c r="K3" s="2394"/>
      <c r="L3" s="2394"/>
      <c r="M3" s="2394"/>
      <c r="N3" s="2394"/>
      <c r="O3" s="2394"/>
      <c r="P3" s="2394"/>
      <c r="Q3" s="2394"/>
    </row>
    <row r="4" spans="1:18" ht="15" thickBot="1">
      <c r="A4" s="1375"/>
      <c r="B4" s="1378"/>
      <c r="C4" s="1379"/>
      <c r="D4" s="1379"/>
      <c r="E4" s="1379"/>
      <c r="F4" s="1379"/>
      <c r="G4" s="1379"/>
      <c r="H4" s="1379"/>
      <c r="I4" s="1379"/>
      <c r="J4" s="1379"/>
      <c r="K4" s="1379"/>
      <c r="L4" s="1379"/>
      <c r="M4" s="1379"/>
      <c r="N4" s="1379"/>
      <c r="O4" s="1379"/>
      <c r="P4" s="1379"/>
      <c r="Q4" s="1379"/>
    </row>
    <row r="5" spans="1:18" ht="15" thickBot="1">
      <c r="B5" s="2395" t="s">
        <v>573</v>
      </c>
      <c r="C5" s="2397" t="s">
        <v>1</v>
      </c>
      <c r="D5" s="2398"/>
      <c r="E5" s="2398"/>
      <c r="F5" s="2398"/>
      <c r="G5" s="2399"/>
      <c r="H5" s="2397" t="s">
        <v>2</v>
      </c>
      <c r="I5" s="2398"/>
      <c r="J5" s="2398"/>
      <c r="K5" s="2398"/>
      <c r="L5" s="2399"/>
      <c r="M5" s="2397" t="s">
        <v>3</v>
      </c>
      <c r="N5" s="2398"/>
      <c r="O5" s="2398"/>
      <c r="P5" s="2398"/>
      <c r="Q5" s="2399"/>
      <c r="R5" s="1380"/>
    </row>
    <row r="6" spans="1:18" ht="15" thickBot="1">
      <c r="B6" s="2396"/>
      <c r="C6" s="1381" t="s">
        <v>574</v>
      </c>
      <c r="D6" s="1382" t="s">
        <v>575</v>
      </c>
      <c r="E6" s="1382" t="s">
        <v>19</v>
      </c>
      <c r="F6" s="1382" t="s">
        <v>327</v>
      </c>
      <c r="G6" s="1383" t="s">
        <v>335</v>
      </c>
      <c r="H6" s="1381" t="s">
        <v>574</v>
      </c>
      <c r="I6" s="1335" t="s">
        <v>575</v>
      </c>
      <c r="J6" s="1382" t="s">
        <v>19</v>
      </c>
      <c r="K6" s="1382" t="s">
        <v>327</v>
      </c>
      <c r="L6" s="1383" t="s">
        <v>335</v>
      </c>
      <c r="M6" s="1381" t="s">
        <v>574</v>
      </c>
      <c r="N6" s="1335" t="s">
        <v>575</v>
      </c>
      <c r="O6" s="1382" t="s">
        <v>19</v>
      </c>
      <c r="P6" s="1382" t="s">
        <v>327</v>
      </c>
      <c r="Q6" s="1383" t="s">
        <v>335</v>
      </c>
      <c r="R6" s="1380"/>
    </row>
    <row r="7" spans="1:18">
      <c r="A7" s="1375"/>
      <c r="B7" s="1384" t="s">
        <v>576</v>
      </c>
      <c r="C7" s="1385">
        <v>8.5400087416183088E-2</v>
      </c>
      <c r="D7" s="1386">
        <v>8.8630428562758892E-2</v>
      </c>
      <c r="E7" s="1386">
        <v>5.3638702217535777E-2</v>
      </c>
      <c r="F7" s="1386">
        <v>5.1854573072262267E-2</v>
      </c>
      <c r="G7" s="1387">
        <v>4.5529727856375199E-2</v>
      </c>
      <c r="H7" s="1388">
        <v>4.5719346242642615E-2</v>
      </c>
      <c r="I7" s="1389">
        <v>3.9847373778368299E-2</v>
      </c>
      <c r="J7" s="1386">
        <v>2.6796815925438481E-2</v>
      </c>
      <c r="K7" s="1386">
        <v>2.3584236659022151E-2</v>
      </c>
      <c r="L7" s="1387">
        <v>2.825661086174357E-2</v>
      </c>
      <c r="M7" s="1390">
        <v>0.1095247716143754</v>
      </c>
      <c r="N7" s="1389">
        <v>9.5716055473900094E-2</v>
      </c>
      <c r="O7" s="1386">
        <v>5.054127547528342E-2</v>
      </c>
      <c r="P7" s="1386">
        <v>5.4618584117487913E-2</v>
      </c>
      <c r="Q7" s="1387">
        <v>4.1376788471397238E-2</v>
      </c>
      <c r="R7" s="1380"/>
    </row>
    <row r="8" spans="1:18">
      <c r="A8" s="1375"/>
      <c r="B8" s="1391" t="s">
        <v>578</v>
      </c>
      <c r="C8" s="1392">
        <v>0.11105743310234707</v>
      </c>
      <c r="D8" s="1393">
        <v>0.10038256730030538</v>
      </c>
      <c r="E8" s="1393">
        <v>6.0039302598359066E-2</v>
      </c>
      <c r="F8" s="1393">
        <v>5.5667322322823461E-2</v>
      </c>
      <c r="G8" s="1394">
        <v>4.8699805370005712E-2</v>
      </c>
      <c r="H8" s="1392">
        <v>5.3844744348232311E-2</v>
      </c>
      <c r="I8" s="1395">
        <v>4.2284408291818718E-2</v>
      </c>
      <c r="J8" s="1393">
        <v>3.1822282513805894E-2</v>
      </c>
      <c r="K8" s="1393">
        <v>3.0519225759649285E-2</v>
      </c>
      <c r="L8" s="1394">
        <v>4.4807501471169228E-2</v>
      </c>
      <c r="M8" s="1396">
        <v>0.13785462373036275</v>
      </c>
      <c r="N8" s="1395">
        <v>0.11965812712556591</v>
      </c>
      <c r="O8" s="1393">
        <v>7.5282252336312167E-2</v>
      </c>
      <c r="P8" s="1393">
        <v>7.9318637739479447E-2</v>
      </c>
      <c r="Q8" s="1394">
        <v>5.4886859812306656E-2</v>
      </c>
    </row>
    <row r="9" spans="1:18">
      <c r="A9" s="1375"/>
      <c r="B9" s="1391" t="s">
        <v>580</v>
      </c>
      <c r="C9" s="1392">
        <v>5.5123214905347558E-2</v>
      </c>
      <c r="D9" s="1393">
        <v>6.5921129972153755E-2</v>
      </c>
      <c r="E9" s="1393">
        <v>3.4489891956262099E-2</v>
      </c>
      <c r="F9" s="1393">
        <v>3.381587960267865E-2</v>
      </c>
      <c r="G9" s="1394">
        <v>2.6839150563898878E-2</v>
      </c>
      <c r="H9" s="1392">
        <v>3.8150939030833247E-2</v>
      </c>
      <c r="I9" s="1395">
        <v>3.0782261721624231E-2</v>
      </c>
      <c r="J9" s="1393">
        <v>1.5133842657653152E-2</v>
      </c>
      <c r="K9" s="1393">
        <v>9.0781692259219345E-3</v>
      </c>
      <c r="L9" s="1394">
        <v>9.9339961861837026E-3</v>
      </c>
      <c r="M9" s="1396">
        <v>9.9647361830061357E-2</v>
      </c>
      <c r="N9" s="1395">
        <v>9.2180101707641945E-2</v>
      </c>
      <c r="O9" s="1393">
        <v>4.0391124608653205E-2</v>
      </c>
      <c r="P9" s="1393">
        <v>3.8720965200836746E-2</v>
      </c>
      <c r="Q9" s="1394">
        <v>2.850598274407927E-2</v>
      </c>
    </row>
    <row r="10" spans="1:18" ht="25.5">
      <c r="A10" s="1375"/>
      <c r="B10" s="1391" t="s">
        <v>581</v>
      </c>
      <c r="C10" s="1392">
        <v>0.76897227885215957</v>
      </c>
      <c r="D10" s="1393">
        <v>0.88292649756218444</v>
      </c>
      <c r="E10" s="1393">
        <v>0.89339315908379291</v>
      </c>
      <c r="F10" s="1393">
        <v>0.93150830520551242</v>
      </c>
      <c r="G10" s="1394">
        <v>0.9349057457304959</v>
      </c>
      <c r="H10" s="1392">
        <v>0.84909579934041512</v>
      </c>
      <c r="I10" s="1395">
        <v>0.94236564701032044</v>
      </c>
      <c r="J10" s="1393">
        <v>0.8420771173096353</v>
      </c>
      <c r="K10" s="1393">
        <v>0.77276654541491785</v>
      </c>
      <c r="L10" s="1394">
        <v>0.63062232737803736</v>
      </c>
      <c r="M10" s="1396">
        <v>0.79449472676811184</v>
      </c>
      <c r="N10" s="1395">
        <v>0.79991269939782972</v>
      </c>
      <c r="O10" s="1393">
        <v>0.67135711149419197</v>
      </c>
      <c r="P10" s="1393">
        <v>0.68859710244749306</v>
      </c>
      <c r="Q10" s="1394">
        <v>0.75385599782700252</v>
      </c>
    </row>
    <row r="11" spans="1:18" ht="38.25">
      <c r="A11" s="1375"/>
      <c r="B11" s="1391" t="s">
        <v>582</v>
      </c>
      <c r="C11" s="1392">
        <v>1.0613447397011222</v>
      </c>
      <c r="D11" s="1393">
        <v>1.1532445528561532</v>
      </c>
      <c r="E11" s="1393">
        <v>1.1589511423164618</v>
      </c>
      <c r="F11" s="1393">
        <v>1.0898842573040648</v>
      </c>
      <c r="G11" s="1394">
        <v>1.220021643514021</v>
      </c>
      <c r="H11" s="1392">
        <v>1.0534260628325927</v>
      </c>
      <c r="I11" s="1395">
        <v>1.2198016648606804</v>
      </c>
      <c r="J11" s="1393">
        <v>1.2312184117952762</v>
      </c>
      <c r="K11" s="1393">
        <v>1.522174566984773</v>
      </c>
      <c r="L11" s="1394">
        <v>1.0873107717295285</v>
      </c>
      <c r="M11" s="1396">
        <v>0.82495902016876499</v>
      </c>
      <c r="N11" s="1395">
        <v>0.98260683579985908</v>
      </c>
      <c r="O11" s="1393">
        <v>0.78635930726638203</v>
      </c>
      <c r="P11" s="1393">
        <v>0.83204503857567391</v>
      </c>
      <c r="Q11" s="1394">
        <v>0.91446009848605192</v>
      </c>
    </row>
    <row r="12" spans="1:18" ht="38.25">
      <c r="A12" s="1375"/>
      <c r="B12" s="1391" t="s">
        <v>583</v>
      </c>
      <c r="C12" s="1392">
        <v>0.81333547830862662</v>
      </c>
      <c r="D12" s="1393">
        <v>0.87111738922881865</v>
      </c>
      <c r="E12" s="1393">
        <v>0.81936818091395514</v>
      </c>
      <c r="F12" s="1393">
        <v>0.7755598052457926</v>
      </c>
      <c r="G12" s="1394">
        <v>0.79496993589795284</v>
      </c>
      <c r="H12" s="1392">
        <v>0.86917827704659745</v>
      </c>
      <c r="I12" s="1395">
        <v>0.89387657113621921</v>
      </c>
      <c r="J12" s="1393">
        <v>0.78897060498205906</v>
      </c>
      <c r="K12" s="1393">
        <v>0.77614833128840022</v>
      </c>
      <c r="L12" s="1394">
        <v>0.57901161773567544</v>
      </c>
      <c r="M12" s="1396">
        <v>0.74637112395152838</v>
      </c>
      <c r="N12" s="1395">
        <v>0.73400472163495423</v>
      </c>
      <c r="O12" s="1393">
        <v>0.67263941721620868</v>
      </c>
      <c r="P12" s="1393">
        <v>0.71289684966201206</v>
      </c>
      <c r="Q12" s="1394">
        <v>0.74133512139688906</v>
      </c>
    </row>
    <row r="13" spans="1:18" s="1397" customFormat="1" ht="12.75">
      <c r="B13" s="1391" t="s">
        <v>584</v>
      </c>
      <c r="C13" s="1398">
        <v>1.1361502187803969</v>
      </c>
      <c r="D13" s="1355">
        <v>1.0291228017669061</v>
      </c>
      <c r="E13" s="1355">
        <v>0.59664656795510274</v>
      </c>
      <c r="F13" s="1355">
        <v>0.52286768892471547</v>
      </c>
      <c r="G13" s="1356">
        <v>0.42004930231974497</v>
      </c>
      <c r="H13" s="1399">
        <v>0.42070684870982666</v>
      </c>
      <c r="I13" s="1400">
        <v>0.35839195238737259</v>
      </c>
      <c r="J13" s="1355">
        <v>0.26535019990216441</v>
      </c>
      <c r="K13" s="1355">
        <v>0.2327666158508718</v>
      </c>
      <c r="L13" s="1356">
        <v>0.35226252484631165</v>
      </c>
      <c r="M13" s="1396">
        <v>1.0607430029131908</v>
      </c>
      <c r="N13" s="1400">
        <v>0.93367101477786452</v>
      </c>
      <c r="O13" s="1355">
        <v>0.54835807971008232</v>
      </c>
      <c r="P13" s="1355">
        <v>0.64105969632781334</v>
      </c>
      <c r="Q13" s="1356">
        <v>0.41078837524533474</v>
      </c>
    </row>
    <row r="14" spans="1:18">
      <c r="A14" s="1375"/>
      <c r="B14" s="1391" t="s">
        <v>585</v>
      </c>
      <c r="C14" s="1398">
        <v>0.56392670823638802</v>
      </c>
      <c r="D14" s="1355">
        <v>0.67582389848258895</v>
      </c>
      <c r="E14" s="1355">
        <v>0.34274674711842018</v>
      </c>
      <c r="F14" s="1355">
        <v>0.31762315985440803</v>
      </c>
      <c r="G14" s="1356">
        <v>0.23149510318502925</v>
      </c>
      <c r="H14" s="1399">
        <v>0.29808574578912839</v>
      </c>
      <c r="I14" s="1400">
        <v>0.26090266656153049</v>
      </c>
      <c r="J14" s="1355">
        <v>0.12619377084876326</v>
      </c>
      <c r="K14" s="1355">
        <v>6.9238901396259322E-2</v>
      </c>
      <c r="L14" s="1356">
        <v>7.8099997054922807E-2</v>
      </c>
      <c r="M14" s="1401">
        <v>0.76675151663205232</v>
      </c>
      <c r="N14" s="1400">
        <v>0.7192648854798277</v>
      </c>
      <c r="O14" s="1355">
        <v>0.29421010716822443</v>
      </c>
      <c r="P14" s="1355">
        <v>0.31294599731650835</v>
      </c>
      <c r="Q14" s="1356">
        <v>0.21334662569976884</v>
      </c>
    </row>
    <row r="15" spans="1:18" ht="25.5">
      <c r="A15" s="1375"/>
      <c r="B15" s="1391" t="s">
        <v>586</v>
      </c>
      <c r="C15" s="1398">
        <v>-4.7843253429170347E-2</v>
      </c>
      <c r="D15" s="1355">
        <v>-0.12074117161257925</v>
      </c>
      <c r="E15" s="1355">
        <v>-6.9657208225353817E-2</v>
      </c>
      <c r="F15" s="1355">
        <v>-3.8099330258571949E-2</v>
      </c>
      <c r="G15" s="1356">
        <v>-6.6556666096697026E-2</v>
      </c>
      <c r="H15" s="1399">
        <v>-1.6853551542582636E-2</v>
      </c>
      <c r="I15" s="1400">
        <v>-6.0858248738614611E-2</v>
      </c>
      <c r="J15" s="1355">
        <v>-3.7827145596657064E-2</v>
      </c>
      <c r="K15" s="1355">
        <v>-5.1830272499261552E-2</v>
      </c>
      <c r="L15" s="1356">
        <v>-1.6134258358669232E-2</v>
      </c>
      <c r="M15" s="1401">
        <v>0.14081670450243935</v>
      </c>
      <c r="N15" s="1400">
        <v>1.3220116555610305E-2</v>
      </c>
      <c r="O15" s="1355">
        <v>8.8580394483956923E-2</v>
      </c>
      <c r="P15" s="1355">
        <v>8.0990345474598352E-2</v>
      </c>
      <c r="Q15" s="1356">
        <v>2.6234020779977375E-2</v>
      </c>
    </row>
    <row r="16" spans="1:18" ht="38.25">
      <c r="A16" s="1375"/>
      <c r="B16" s="1391" t="s">
        <v>587</v>
      </c>
      <c r="C16" s="1398">
        <v>0.14558115432596533</v>
      </c>
      <c r="D16" s="1355">
        <v>0.10154643108005017</v>
      </c>
      <c r="E16" s="1355">
        <v>7.9158337907068846E-2</v>
      </c>
      <c r="F16" s="1355">
        <v>9.5133690367067772E-2</v>
      </c>
      <c r="G16" s="1356">
        <v>6.185261063483715E-2</v>
      </c>
      <c r="H16" s="1399">
        <v>4.1268447154589591E-2</v>
      </c>
      <c r="I16" s="1400">
        <v>2.9383244366598889E-2</v>
      </c>
      <c r="J16" s="1355">
        <v>3.4524238742657039E-2</v>
      </c>
      <c r="K16" s="1355">
        <v>2.221918439217084E-2</v>
      </c>
      <c r="L16" s="1356">
        <v>7.2783847050277781E-2</v>
      </c>
      <c r="M16" s="1401">
        <v>0.20403897719401529</v>
      </c>
      <c r="N16" s="1400">
        <v>0.20217647247873505</v>
      </c>
      <c r="O16" s="1355">
        <v>0.13573130282648285</v>
      </c>
      <c r="P16" s="1355">
        <v>0.1384453494885049</v>
      </c>
      <c r="Q16" s="1356">
        <v>7.9395922817698389E-2</v>
      </c>
    </row>
    <row r="17" spans="1:17" ht="38.25">
      <c r="A17" s="1375"/>
      <c r="B17" s="1391" t="s">
        <v>588</v>
      </c>
      <c r="C17" s="1398">
        <v>0.37587937148025852</v>
      </c>
      <c r="D17" s="1355">
        <v>0.24527844910721611</v>
      </c>
      <c r="E17" s="1355">
        <v>0.18105933432686064</v>
      </c>
      <c r="F17" s="1355">
        <v>0.15459601676745074</v>
      </c>
      <c r="G17" s="1356">
        <v>0.13683337441949187</v>
      </c>
      <c r="H17" s="1399">
        <v>0.1064444521655398</v>
      </c>
      <c r="I17" s="1400">
        <v>7.4553967187300757E-2</v>
      </c>
      <c r="J17" s="1355">
        <v>0.10065619858116256</v>
      </c>
      <c r="K17" s="1355">
        <v>0.10798300900155303</v>
      </c>
      <c r="L17" s="1356">
        <v>0.18731198681483677</v>
      </c>
      <c r="M17" s="1401">
        <v>0.2728893295324577</v>
      </c>
      <c r="N17" s="1400">
        <v>0.2241030925023812</v>
      </c>
      <c r="O17" s="1355">
        <v>0.21337718070667483</v>
      </c>
      <c r="P17" s="1355">
        <v>0.23727434767440908</v>
      </c>
      <c r="Q17" s="1356">
        <v>0.14581061155146607</v>
      </c>
    </row>
    <row r="18" spans="1:17">
      <c r="B18" s="1402" t="s">
        <v>589</v>
      </c>
      <c r="C18" s="1398">
        <v>0.12547401117617404</v>
      </c>
      <c r="D18" s="1355">
        <v>0.10646110200468183</v>
      </c>
      <c r="E18" s="1355">
        <v>7.2771420286591004E-2</v>
      </c>
      <c r="F18" s="1355">
        <v>7.3436549122842046E-2</v>
      </c>
      <c r="G18" s="1356">
        <v>5.6933300587441948E-2</v>
      </c>
      <c r="H18" s="1399">
        <v>5.9969917271713642E-2</v>
      </c>
      <c r="I18" s="1400">
        <v>4.2789621119329706E-2</v>
      </c>
      <c r="J18" s="1355">
        <v>2.7896985575195873E-2</v>
      </c>
      <c r="K18" s="1355">
        <v>1.7775072123245913E-2</v>
      </c>
      <c r="L18" s="1356">
        <v>2.9077860668212187E-2</v>
      </c>
      <c r="M18" s="1401">
        <v>0.16506094498079524</v>
      </c>
      <c r="N18" s="1400">
        <v>0.1374425022513045</v>
      </c>
      <c r="O18" s="1355">
        <v>9.2220531357529112E-2</v>
      </c>
      <c r="P18" s="1355">
        <v>9.3857131757149187E-2</v>
      </c>
      <c r="Q18" s="1356">
        <v>6.1394143835581116E-2</v>
      </c>
    </row>
    <row r="19" spans="1:17" ht="25.5">
      <c r="A19" s="1375"/>
      <c r="B19" s="1402" t="s">
        <v>590</v>
      </c>
      <c r="C19" s="1398">
        <v>0.125351389905071</v>
      </c>
      <c r="D19" s="1355">
        <v>0.12472584905034934</v>
      </c>
      <c r="E19" s="1355">
        <v>7.2789792509651743E-2</v>
      </c>
      <c r="F19" s="1355">
        <v>7.3484827907872918E-2</v>
      </c>
      <c r="G19" s="1356">
        <v>5.6937413942274341E-2</v>
      </c>
      <c r="H19" s="1399">
        <v>7.1577428895840262E-2</v>
      </c>
      <c r="I19" s="1400">
        <v>5.7157232492167122E-2</v>
      </c>
      <c r="J19" s="1355">
        <v>3.4502830970879465E-2</v>
      </c>
      <c r="K19" s="1355">
        <v>2.1167673845769619E-2</v>
      </c>
      <c r="L19" s="1356">
        <v>3.3102126988555587E-2</v>
      </c>
      <c r="M19" s="1401">
        <v>0.16575627189313796</v>
      </c>
      <c r="N19" s="1400">
        <v>0.15966991401295583</v>
      </c>
      <c r="O19" s="1355">
        <v>9.3158543952747724E-2</v>
      </c>
      <c r="P19" s="1355">
        <v>9.5668879961576095E-2</v>
      </c>
      <c r="Q19" s="1356">
        <v>6.1746095128551559E-2</v>
      </c>
    </row>
    <row r="20" spans="1:17" ht="26.25" thickBot="1">
      <c r="B20" s="1403" t="s">
        <v>591</v>
      </c>
      <c r="C20" s="1404">
        <v>9.6948624946418205E-2</v>
      </c>
      <c r="D20" s="1405">
        <v>0.11868331529940321</v>
      </c>
      <c r="E20" s="1405">
        <v>0.10407429727168271</v>
      </c>
      <c r="F20" s="1405">
        <v>0.11012165763395035</v>
      </c>
      <c r="G20" s="1406">
        <v>0.11275457589840858</v>
      </c>
      <c r="H20" s="1407">
        <v>5.4081095984384021E-2</v>
      </c>
      <c r="I20" s="1408">
        <v>6.0243968254063883E-2</v>
      </c>
      <c r="J20" s="1405">
        <v>8.3951264968212994E-2</v>
      </c>
      <c r="K20" s="1405">
        <v>0.10659590071703332</v>
      </c>
      <c r="L20" s="1406">
        <v>0.1158136658998927</v>
      </c>
      <c r="M20" s="1409">
        <v>0.13206285611454982</v>
      </c>
      <c r="N20" s="1408">
        <v>0.12029323822913277</v>
      </c>
      <c r="O20" s="1405">
        <v>0.11404274787108563</v>
      </c>
      <c r="P20" s="1405">
        <v>0.11185012335303215</v>
      </c>
      <c r="Q20" s="1406">
        <v>0.1037877808396839</v>
      </c>
    </row>
    <row r="22" spans="1:17" ht="15">
      <c r="A22" s="1375"/>
      <c r="B22" s="1410"/>
    </row>
  </sheetData>
  <mergeCells count="8">
    <mergeCell ref="C1:D1"/>
    <mergeCell ref="H1:I1"/>
    <mergeCell ref="N1:Q1"/>
    <mergeCell ref="B3:Q3"/>
    <mergeCell ref="B5:B6"/>
    <mergeCell ref="C5:G5"/>
    <mergeCell ref="H5:L5"/>
    <mergeCell ref="M5:Q5"/>
  </mergeCells>
  <pageMargins left="0.31496062992125984" right="0.19685039370078741" top="0.99" bottom="0.74803149606299213" header="0.31496062992125984" footer="0.31496062992125984"/>
  <pageSetup paperSize="9" scale="6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/>
  </sheetViews>
  <sheetFormatPr defaultColWidth="9.140625" defaultRowHeight="14.25"/>
  <cols>
    <col min="1" max="1" width="2.85546875" style="1412" customWidth="1"/>
    <col min="2" max="2" width="56.7109375" style="1411" customWidth="1"/>
    <col min="3" max="3" width="11.5703125" style="1411" customWidth="1"/>
    <col min="4" max="4" width="11.28515625" style="1411" bestFit="1" customWidth="1"/>
    <col min="5" max="8" width="11.28515625" style="1411" customWidth="1"/>
    <col min="9" max="9" width="11.28515625" style="1411" bestFit="1" customWidth="1"/>
    <col min="10" max="12" width="11.28515625" style="1411" customWidth="1"/>
    <col min="13" max="14" width="11.28515625" style="1411" bestFit="1" customWidth="1"/>
    <col min="15" max="16" width="11.28515625" style="1411" customWidth="1"/>
    <col min="17" max="17" width="11.28515625" style="1411" bestFit="1" customWidth="1"/>
    <col min="18" max="16384" width="9.140625" style="1411"/>
  </cols>
  <sheetData>
    <row r="1" spans="1:18">
      <c r="A1" s="1411"/>
      <c r="N1" s="2400" t="s">
        <v>594</v>
      </c>
      <c r="O1" s="2400"/>
      <c r="P1" s="2400"/>
      <c r="Q1" s="2400"/>
      <c r="R1" s="1412"/>
    </row>
    <row r="2" spans="1:18">
      <c r="A2" s="1411"/>
      <c r="M2" s="1413"/>
      <c r="N2" s="1413"/>
      <c r="O2" s="1413"/>
      <c r="P2" s="1413"/>
      <c r="Q2" s="1413"/>
      <c r="R2" s="1412"/>
    </row>
    <row r="3" spans="1:18">
      <c r="A3" s="1411"/>
      <c r="B3" s="2401" t="s">
        <v>595</v>
      </c>
      <c r="C3" s="2401"/>
      <c r="D3" s="2401"/>
      <c r="E3" s="2401"/>
      <c r="F3" s="2401"/>
      <c r="G3" s="2401"/>
      <c r="H3" s="2401"/>
      <c r="I3" s="2401"/>
      <c r="J3" s="2401"/>
      <c r="K3" s="2401"/>
      <c r="L3" s="2401"/>
      <c r="M3" s="2401"/>
      <c r="N3" s="2401"/>
      <c r="O3" s="2401"/>
      <c r="P3" s="2401"/>
      <c r="Q3" s="2401"/>
      <c r="R3" s="1412"/>
    </row>
    <row r="4" spans="1:18" ht="15" thickBot="1">
      <c r="A4" s="1411"/>
      <c r="R4" s="1412"/>
    </row>
    <row r="5" spans="1:18" ht="15" thickBot="1">
      <c r="A5" s="1411"/>
      <c r="B5" s="2395" t="s">
        <v>573</v>
      </c>
      <c r="C5" s="2402" t="s">
        <v>476</v>
      </c>
      <c r="D5" s="2402"/>
      <c r="E5" s="2402"/>
      <c r="F5" s="2402"/>
      <c r="G5" s="2403"/>
      <c r="H5" s="2404" t="s">
        <v>477</v>
      </c>
      <c r="I5" s="2404"/>
      <c r="J5" s="2404"/>
      <c r="K5" s="2404"/>
      <c r="L5" s="2405"/>
      <c r="M5" s="2404" t="s">
        <v>478</v>
      </c>
      <c r="N5" s="2404"/>
      <c r="O5" s="2404"/>
      <c r="P5" s="2404"/>
      <c r="Q5" s="2405"/>
      <c r="R5" s="1412"/>
    </row>
    <row r="6" spans="1:18" ht="15" thickBot="1">
      <c r="A6" s="1411"/>
      <c r="B6" s="2396"/>
      <c r="C6" s="1414" t="s">
        <v>574</v>
      </c>
      <c r="D6" s="1382" t="s">
        <v>575</v>
      </c>
      <c r="E6" s="1382" t="s">
        <v>19</v>
      </c>
      <c r="F6" s="1382" t="s">
        <v>327</v>
      </c>
      <c r="G6" s="1383" t="s">
        <v>335</v>
      </c>
      <c r="H6" s="1414" t="s">
        <v>574</v>
      </c>
      <c r="I6" s="1382" t="s">
        <v>575</v>
      </c>
      <c r="J6" s="1382" t="s">
        <v>19</v>
      </c>
      <c r="K6" s="1382" t="s">
        <v>327</v>
      </c>
      <c r="L6" s="1383" t="s">
        <v>335</v>
      </c>
      <c r="M6" s="1414" t="s">
        <v>574</v>
      </c>
      <c r="N6" s="1382" t="s">
        <v>575</v>
      </c>
      <c r="O6" s="1382" t="s">
        <v>19</v>
      </c>
      <c r="P6" s="1382" t="s">
        <v>327</v>
      </c>
      <c r="Q6" s="1383" t="s">
        <v>335</v>
      </c>
      <c r="R6" s="1412"/>
    </row>
    <row r="7" spans="1:18">
      <c r="A7" s="1411"/>
      <c r="B7" s="1415" t="s">
        <v>596</v>
      </c>
      <c r="C7" s="1416">
        <v>0.54052229365388915</v>
      </c>
      <c r="D7" s="1417">
        <v>0.56176903975472592</v>
      </c>
      <c r="E7" s="1417">
        <v>0.5668840825582997</v>
      </c>
      <c r="F7" s="1417">
        <v>0.58638702953691868</v>
      </c>
      <c r="G7" s="1418">
        <v>0.59824868440245604</v>
      </c>
      <c r="H7" s="1416">
        <v>0.17561854844264932</v>
      </c>
      <c r="I7" s="1417">
        <v>0.16941082957626999</v>
      </c>
      <c r="J7" s="1417">
        <v>0.17768915217596262</v>
      </c>
      <c r="K7" s="1417">
        <v>0.17418564991300184</v>
      </c>
      <c r="L7" s="1418">
        <v>0.17704893664212495</v>
      </c>
      <c r="M7" s="1416">
        <v>0.28385915790346156</v>
      </c>
      <c r="N7" s="1417">
        <v>0.26882013066900406</v>
      </c>
      <c r="O7" s="1417">
        <v>0.25542676526573771</v>
      </c>
      <c r="P7" s="1417">
        <v>0.23942732055007948</v>
      </c>
      <c r="Q7" s="1418">
        <v>0.22470237895541903</v>
      </c>
      <c r="R7" s="1412"/>
    </row>
    <row r="8" spans="1:18">
      <c r="A8" s="1411"/>
      <c r="B8" s="1415" t="s">
        <v>576</v>
      </c>
      <c r="C8" s="1419">
        <v>7.6605103132081881E-2</v>
      </c>
      <c r="D8" s="1420">
        <v>7.3667650163735818E-2</v>
      </c>
      <c r="E8" s="1420">
        <v>4.6792119860168763E-2</v>
      </c>
      <c r="F8" s="1420">
        <v>4.9697492960711215E-2</v>
      </c>
      <c r="G8" s="1421">
        <v>4.8595777954837979E-2</v>
      </c>
      <c r="H8" s="1419">
        <v>0.10517769958550063</v>
      </c>
      <c r="I8" s="1420">
        <v>0.11655160443521791</v>
      </c>
      <c r="J8" s="1420">
        <v>7.3941340410704159E-2</v>
      </c>
      <c r="K8" s="1420">
        <v>5.0478555332307815E-2</v>
      </c>
      <c r="L8" s="1421">
        <v>3.6641475761718452E-2</v>
      </c>
      <c r="M8" s="1419">
        <v>5.5686373550690678E-2</v>
      </c>
      <c r="N8" s="1420">
        <v>7.3667650163735818E-2</v>
      </c>
      <c r="O8" s="1420">
        <v>3.2277413682934401E-2</v>
      </c>
      <c r="P8" s="1420">
        <v>3.4178261813531396E-2</v>
      </c>
      <c r="Q8" s="1421">
        <v>2.7962974178898821E-2</v>
      </c>
      <c r="R8" s="1412"/>
    </row>
    <row r="9" spans="1:18">
      <c r="A9" s="1411"/>
      <c r="B9" s="1415" t="s">
        <v>597</v>
      </c>
      <c r="C9" s="1419">
        <v>9.6719716464029173E-2</v>
      </c>
      <c r="D9" s="1420">
        <v>8.4488131168223166E-2</v>
      </c>
      <c r="E9" s="1420">
        <v>5.2740142301310217E-2</v>
      </c>
      <c r="F9" s="1420">
        <v>5.3092440252743983E-2</v>
      </c>
      <c r="G9" s="1421">
        <v>5.5989423683490885E-2</v>
      </c>
      <c r="H9" s="1419">
        <v>0.13475599847544417</v>
      </c>
      <c r="I9" s="1420">
        <v>0.12938874430375807</v>
      </c>
      <c r="J9" s="1420">
        <v>8.4111506742330922E-2</v>
      </c>
      <c r="K9" s="1420">
        <v>5.6118190986614067E-2</v>
      </c>
      <c r="L9" s="1421">
        <v>4.1940713239456168E-2</v>
      </c>
      <c r="M9" s="1419">
        <v>7.3343924876526537E-2</v>
      </c>
      <c r="N9" s="1420">
        <v>8.4488131168223166E-2</v>
      </c>
      <c r="O9" s="1420">
        <v>3.8308670036468907E-2</v>
      </c>
      <c r="P9" s="1420">
        <v>4.3262573036007765E-2</v>
      </c>
      <c r="Q9" s="1421">
        <v>3.1910353186628021E-2</v>
      </c>
      <c r="R9" s="1412"/>
    </row>
    <row r="10" spans="1:18">
      <c r="A10" s="1411"/>
      <c r="B10" s="1415" t="s">
        <v>580</v>
      </c>
      <c r="C10" s="1419">
        <v>5.1327287367130735E-2</v>
      </c>
      <c r="D10" s="1420">
        <v>5.2981094942548781E-2</v>
      </c>
      <c r="E10" s="1420">
        <v>2.8562421084253043E-2</v>
      </c>
      <c r="F10" s="1420">
        <v>3.1069243367644963E-2</v>
      </c>
      <c r="G10" s="1421">
        <v>2.7488970978614521E-2</v>
      </c>
      <c r="H10" s="1419">
        <v>7.2272573825776912E-2</v>
      </c>
      <c r="I10" s="1420">
        <v>9.7111035242121599E-2</v>
      </c>
      <c r="J10" s="1420">
        <v>5.4403274185879501E-2</v>
      </c>
      <c r="K10" s="1420">
        <v>3.3673425832675484E-2</v>
      </c>
      <c r="L10" s="1421">
        <v>1.7251876970652068E-2</v>
      </c>
      <c r="M10" s="1419">
        <v>4.1415322530072386E-2</v>
      </c>
      <c r="N10" s="1420">
        <v>5.2981094942548781E-2</v>
      </c>
      <c r="O10" s="1420">
        <v>1.8670129577323717E-2</v>
      </c>
      <c r="P10" s="1420">
        <v>2.0023991892406879E-2</v>
      </c>
      <c r="Q10" s="1421">
        <v>1.7402193375647735E-2</v>
      </c>
      <c r="R10" s="1412"/>
    </row>
    <row r="11" spans="1:18" ht="25.5">
      <c r="A11" s="1411"/>
      <c r="B11" s="1415" t="s">
        <v>590</v>
      </c>
      <c r="C11" s="1419">
        <v>0.10634764768979928</v>
      </c>
      <c r="D11" s="1420">
        <v>0.106</v>
      </c>
      <c r="E11" s="1420">
        <v>6.7802627962427822E-2</v>
      </c>
      <c r="F11" s="1420">
        <v>6.7142659570771687E-2</v>
      </c>
      <c r="G11" s="1421">
        <v>6.3757729351892681E-2</v>
      </c>
      <c r="H11" s="1419">
        <v>0.12642465038984765</v>
      </c>
      <c r="I11" s="1420">
        <v>0.115</v>
      </c>
      <c r="J11" s="1420">
        <v>7.4329672151592641E-2</v>
      </c>
      <c r="K11" s="1420">
        <v>4.9854666124280772E-2</v>
      </c>
      <c r="L11" s="1421">
        <v>2.8669692804783951E-2</v>
      </c>
      <c r="M11" s="1419">
        <v>0.11338520315995185</v>
      </c>
      <c r="N11" s="1420">
        <v>0.106</v>
      </c>
      <c r="O11" s="1420">
        <v>5.3655315526727004E-2</v>
      </c>
      <c r="P11" s="1420">
        <v>7.2019671120847853E-2</v>
      </c>
      <c r="Q11" s="1421">
        <v>4.5849370995051555E-2</v>
      </c>
      <c r="R11" s="1412"/>
    </row>
    <row r="12" spans="1:18" ht="25.5">
      <c r="A12" s="1411"/>
      <c r="B12" s="1415" t="s">
        <v>598</v>
      </c>
      <c r="C12" s="1419">
        <v>0.7920319241276097</v>
      </c>
      <c r="D12" s="1420">
        <v>0.87192898156377918</v>
      </c>
      <c r="E12" s="1420">
        <v>0.88722020492171316</v>
      </c>
      <c r="F12" s="1420">
        <v>0.93605591915023523</v>
      </c>
      <c r="G12" s="1421">
        <v>0.86794567183885829</v>
      </c>
      <c r="H12" s="1419">
        <v>0.7805047699206249</v>
      </c>
      <c r="I12" s="1420">
        <v>0.90078627057077565</v>
      </c>
      <c r="J12" s="1420">
        <v>0.8790870984777116</v>
      </c>
      <c r="K12" s="1420">
        <v>0.8995043219470229</v>
      </c>
      <c r="L12" s="1421">
        <v>0.8736493238090095</v>
      </c>
      <c r="M12" s="1419">
        <v>0.75924998075079708</v>
      </c>
      <c r="N12" s="1420">
        <v>0.87192898156377918</v>
      </c>
      <c r="O12" s="1420">
        <v>0.84256158337543696</v>
      </c>
      <c r="P12" s="1420">
        <v>0.79001916471968903</v>
      </c>
      <c r="Q12" s="1421">
        <v>0.87629785904772295</v>
      </c>
      <c r="R12" s="1412"/>
    </row>
    <row r="13" spans="1:18" ht="25.5">
      <c r="A13" s="1411"/>
      <c r="B13" s="1415" t="s">
        <v>599</v>
      </c>
      <c r="C13" s="1419">
        <v>1.2692670026463115</v>
      </c>
      <c r="D13" s="1420">
        <v>1.2026941150868375</v>
      </c>
      <c r="E13" s="1420">
        <v>1.2177757414949297</v>
      </c>
      <c r="F13" s="1420">
        <v>1.21994263814724</v>
      </c>
      <c r="G13" s="1421">
        <v>1.2391209129024687</v>
      </c>
      <c r="H13" s="1419">
        <v>0.85207022251651021</v>
      </c>
      <c r="I13" s="1420">
        <v>1.0189187133826052</v>
      </c>
      <c r="J13" s="1420">
        <v>1.1178253266961573</v>
      </c>
      <c r="K13" s="1420">
        <v>1.139669516241506</v>
      </c>
      <c r="L13" s="1421">
        <v>1.4447130858302908</v>
      </c>
      <c r="M13" s="1419">
        <v>1.1754951454401616</v>
      </c>
      <c r="N13" s="1420">
        <v>1.2338435120412183</v>
      </c>
      <c r="O13" s="1420">
        <v>1.4130104038683073</v>
      </c>
      <c r="P13" s="1420">
        <v>1.1161979992850362</v>
      </c>
      <c r="Q13" s="1421">
        <v>1.3939628638696309</v>
      </c>
      <c r="R13" s="1412"/>
    </row>
    <row r="14" spans="1:18" ht="39" thickBot="1">
      <c r="A14" s="1411"/>
      <c r="B14" s="1422" t="s">
        <v>600</v>
      </c>
      <c r="C14" s="1423">
        <v>0.86497313559556954</v>
      </c>
      <c r="D14" s="1424">
        <v>0.85372164746917312</v>
      </c>
      <c r="E14" s="1424">
        <v>0.77539618464955085</v>
      </c>
      <c r="F14" s="1424">
        <v>0.78933984710422422</v>
      </c>
      <c r="G14" s="1425">
        <v>0.77487016246419549</v>
      </c>
      <c r="H14" s="1423">
        <v>0.74137131103085963</v>
      </c>
      <c r="I14" s="1424">
        <v>0.87953208477233913</v>
      </c>
      <c r="J14" s="1424">
        <v>0.86569370392107847</v>
      </c>
      <c r="K14" s="1424">
        <v>0.79223709854656954</v>
      </c>
      <c r="L14" s="1425">
        <v>0.7079189748460003</v>
      </c>
      <c r="M14" s="1423">
        <v>0.82937542368328543</v>
      </c>
      <c r="N14" s="1424">
        <v>0.88648689373320755</v>
      </c>
      <c r="O14" s="1424">
        <v>0.82304555829519754</v>
      </c>
      <c r="P14" s="1424">
        <v>0.69538435294525303</v>
      </c>
      <c r="Q14" s="1425">
        <v>0.75478244442274511</v>
      </c>
      <c r="R14" s="1412"/>
    </row>
    <row r="15" spans="1:18">
      <c r="R15" s="1412"/>
    </row>
    <row r="16" spans="1:18">
      <c r="A16" s="1411"/>
    </row>
    <row r="18" spans="4:8">
      <c r="D18" s="1426"/>
      <c r="E18" s="1426"/>
      <c r="F18" s="1426"/>
      <c r="G18" s="1426"/>
      <c r="H18" s="1426"/>
    </row>
  </sheetData>
  <mergeCells count="6">
    <mergeCell ref="N1:Q1"/>
    <mergeCell ref="B3:Q3"/>
    <mergeCell ref="B5:B6"/>
    <mergeCell ref="C5:G5"/>
    <mergeCell ref="H5:L5"/>
    <mergeCell ref="M5:Q5"/>
  </mergeCells>
  <pageMargins left="0.39370078740157483" right="0.2" top="0.86" bottom="0.74803149606299213" header="0.31496062992125984" footer="0.31496062992125984"/>
  <pageSetup paperSize="9" scale="6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/>
  </sheetViews>
  <sheetFormatPr defaultColWidth="9.140625" defaultRowHeight="14.25"/>
  <cols>
    <col min="1" max="1" width="3.140625" style="1452" customWidth="1"/>
    <col min="2" max="2" width="55.5703125" style="1328" customWidth="1"/>
    <col min="3" max="3" width="12.85546875" style="1328" customWidth="1"/>
    <col min="4" max="4" width="13.42578125" style="1328" customWidth="1"/>
    <col min="5" max="5" width="15" style="1328" customWidth="1"/>
    <col min="6" max="6" width="15.7109375" style="1328" customWidth="1"/>
    <col min="7" max="7" width="12.28515625" style="1328" customWidth="1"/>
    <col min="8" max="8" width="12.85546875" style="1328" customWidth="1"/>
    <col min="9" max="9" width="17.5703125" style="1328" customWidth="1"/>
    <col min="10" max="16384" width="9.140625" style="1328"/>
  </cols>
  <sheetData>
    <row r="1" spans="1:9">
      <c r="A1" s="1328"/>
      <c r="H1" s="2410" t="s">
        <v>601</v>
      </c>
      <c r="I1" s="2410"/>
    </row>
    <row r="2" spans="1:9">
      <c r="A2" s="1328"/>
      <c r="I2" s="1427"/>
    </row>
    <row r="3" spans="1:9" ht="24" customHeight="1">
      <c r="A3" s="1328"/>
      <c r="B3" s="2411" t="s">
        <v>602</v>
      </c>
      <c r="C3" s="2411"/>
      <c r="D3" s="2411"/>
      <c r="E3" s="2411"/>
      <c r="F3" s="2411"/>
      <c r="G3" s="2411"/>
      <c r="H3" s="2411"/>
      <c r="I3" s="2411"/>
    </row>
    <row r="4" spans="1:9" ht="15" thickBot="1">
      <c r="A4" s="1328"/>
      <c r="B4" s="1428"/>
      <c r="C4" s="1332"/>
      <c r="D4" s="1332"/>
      <c r="E4" s="1332"/>
      <c r="F4" s="1332"/>
      <c r="G4" s="1332"/>
      <c r="H4" s="1332"/>
      <c r="I4" s="1332"/>
    </row>
    <row r="5" spans="1:9" ht="64.5" thickBot="1">
      <c r="A5" s="1328"/>
      <c r="B5" s="1429" t="s">
        <v>573</v>
      </c>
      <c r="C5" s="1430" t="s">
        <v>5</v>
      </c>
      <c r="D5" s="1431" t="s">
        <v>563</v>
      </c>
      <c r="E5" s="1432" t="s">
        <v>603</v>
      </c>
      <c r="F5" s="1432" t="s">
        <v>562</v>
      </c>
      <c r="G5" s="1432" t="s">
        <v>15</v>
      </c>
      <c r="H5" s="1432" t="s">
        <v>496</v>
      </c>
      <c r="I5" s="1433" t="s">
        <v>604</v>
      </c>
    </row>
    <row r="6" spans="1:9">
      <c r="A6" s="1328"/>
      <c r="B6" s="2406" t="s">
        <v>605</v>
      </c>
      <c r="C6" s="1434" t="s">
        <v>574</v>
      </c>
      <c r="D6" s="1435">
        <v>0.33166992700459058</v>
      </c>
      <c r="E6" s="1436">
        <v>2.8083345479439893E-2</v>
      </c>
      <c r="F6" s="1436">
        <v>0.16544391177936621</v>
      </c>
      <c r="G6" s="1436">
        <v>0.31363891642097597</v>
      </c>
      <c r="H6" s="1436">
        <v>6.1514615747998658E-2</v>
      </c>
      <c r="I6" s="1437">
        <v>1</v>
      </c>
    </row>
    <row r="7" spans="1:9">
      <c r="A7" s="1328"/>
      <c r="B7" s="2407"/>
      <c r="C7" s="1438" t="s">
        <v>575</v>
      </c>
      <c r="D7" s="1439">
        <v>0.31149054253959974</v>
      </c>
      <c r="E7" s="1440">
        <v>2.6613607569422645E-2</v>
      </c>
      <c r="F7" s="1440">
        <v>0.16701070021645661</v>
      </c>
      <c r="G7" s="1440">
        <v>0.32207237680434969</v>
      </c>
      <c r="H7" s="1440">
        <v>6.4620357389871791E-2</v>
      </c>
      <c r="I7" s="1441">
        <v>1</v>
      </c>
    </row>
    <row r="8" spans="1:9">
      <c r="A8" s="1328"/>
      <c r="B8" s="2407"/>
      <c r="C8" s="1442" t="s">
        <v>19</v>
      </c>
      <c r="D8" s="1439">
        <v>0.28565757579613743</v>
      </c>
      <c r="E8" s="1440">
        <v>2.6362361907297654E-2</v>
      </c>
      <c r="F8" s="1440">
        <v>0.17412494212408114</v>
      </c>
      <c r="G8" s="1440">
        <v>0.34476082221079285</v>
      </c>
      <c r="H8" s="1440">
        <v>6.1378963350909956E-2</v>
      </c>
      <c r="I8" s="1441">
        <v>1</v>
      </c>
    </row>
    <row r="9" spans="1:9">
      <c r="A9" s="1328"/>
      <c r="B9" s="2407"/>
      <c r="C9" s="1442" t="s">
        <v>327</v>
      </c>
      <c r="D9" s="1439">
        <v>0.27686393273015963</v>
      </c>
      <c r="E9" s="1440">
        <v>2.4434557054784888E-2</v>
      </c>
      <c r="F9" s="1440">
        <v>0.17645327343890277</v>
      </c>
      <c r="G9" s="1440">
        <v>0.34035221461197906</v>
      </c>
      <c r="H9" s="1440">
        <v>6.6401144255710282E-2</v>
      </c>
      <c r="I9" s="1441">
        <v>1</v>
      </c>
    </row>
    <row r="10" spans="1:9" ht="15" thickBot="1">
      <c r="A10" s="1328"/>
      <c r="B10" s="2408"/>
      <c r="C10" s="1443" t="s">
        <v>335</v>
      </c>
      <c r="D10" s="1444">
        <v>0.26499239496014559</v>
      </c>
      <c r="E10" s="1445">
        <v>2.3462386423148619E-2</v>
      </c>
      <c r="F10" s="1445">
        <v>0.18002170679415044</v>
      </c>
      <c r="G10" s="1445">
        <v>0.34005109283776985</v>
      </c>
      <c r="H10" s="1445">
        <v>6.6773632919153739E-2</v>
      </c>
      <c r="I10" s="1446">
        <v>1</v>
      </c>
    </row>
    <row r="11" spans="1:9">
      <c r="A11" s="1328"/>
      <c r="B11" s="2407" t="s">
        <v>576</v>
      </c>
      <c r="C11" s="1434" t="s">
        <v>574</v>
      </c>
      <c r="D11" s="1435">
        <v>0.14730965261957354</v>
      </c>
      <c r="E11" s="1436">
        <v>0.12116774598927771</v>
      </c>
      <c r="F11" s="1436">
        <v>0.14201832715978049</v>
      </c>
      <c r="G11" s="1436">
        <v>0.13142459611911722</v>
      </c>
      <c r="H11" s="1436">
        <v>7.9568667036210225E-2</v>
      </c>
      <c r="I11" s="1437">
        <v>0.1364200224721672</v>
      </c>
    </row>
    <row r="12" spans="1:9">
      <c r="A12" s="1328"/>
      <c r="B12" s="2407"/>
      <c r="C12" s="1438" t="s">
        <v>575</v>
      </c>
      <c r="D12" s="1439">
        <v>0.14939564566349656</v>
      </c>
      <c r="E12" s="1440">
        <v>0.12579074230470619</v>
      </c>
      <c r="F12" s="1440">
        <v>0.13886199361389318</v>
      </c>
      <c r="G12" s="1440">
        <v>0.13904883334742307</v>
      </c>
      <c r="H12" s="1440">
        <v>8.3046371325048371E-2</v>
      </c>
      <c r="I12" s="1441">
        <v>0.13735673610945751</v>
      </c>
    </row>
    <row r="13" spans="1:9">
      <c r="A13" s="1328"/>
      <c r="B13" s="2407"/>
      <c r="C13" s="1442" t="s">
        <v>19</v>
      </c>
      <c r="D13" s="1439">
        <v>0.1170146318499426</v>
      </c>
      <c r="E13" s="1440">
        <v>6.4683799919874149E-2</v>
      </c>
      <c r="F13" s="1440">
        <v>8.4297276972901805E-2</v>
      </c>
      <c r="G13" s="1440">
        <v>8.7581996094071704E-2</v>
      </c>
      <c r="H13" s="1440">
        <v>6.0343796000115156E-2</v>
      </c>
      <c r="I13" s="1441">
        <v>9.354886128888118E-2</v>
      </c>
    </row>
    <row r="14" spans="1:9">
      <c r="A14" s="1328"/>
      <c r="B14" s="2407"/>
      <c r="C14" s="1442" t="s">
        <v>327</v>
      </c>
      <c r="D14" s="1439">
        <v>0.12445440780302774</v>
      </c>
      <c r="E14" s="1440">
        <v>6.9091339976714766E-2</v>
      </c>
      <c r="F14" s="1440">
        <v>7.8888833637519862E-2</v>
      </c>
      <c r="G14" s="1440">
        <v>8.2084476925609828E-2</v>
      </c>
      <c r="H14" s="1440">
        <v>3.8604614209356736E-2</v>
      </c>
      <c r="I14" s="1441">
        <v>8.8673778172235082E-2</v>
      </c>
    </row>
    <row r="15" spans="1:9" ht="15" thickBot="1">
      <c r="A15" s="1328"/>
      <c r="B15" s="2407"/>
      <c r="C15" s="1443" t="s">
        <v>335</v>
      </c>
      <c r="D15" s="1444">
        <v>9.9690036946937927E-2</v>
      </c>
      <c r="E15" s="1445">
        <v>9.8385215122611364E-2</v>
      </c>
      <c r="F15" s="1445">
        <v>9.2477818832327252E-2</v>
      </c>
      <c r="G15" s="1445">
        <v>7.0187746347475724E-2</v>
      </c>
      <c r="H15" s="1445">
        <v>4.8926270792645069E-2</v>
      </c>
      <c r="I15" s="1446">
        <v>8.06719576515606E-2</v>
      </c>
    </row>
    <row r="16" spans="1:9">
      <c r="A16" s="1332"/>
      <c r="B16" s="2406" t="s">
        <v>597</v>
      </c>
      <c r="C16" s="1434" t="s">
        <v>574</v>
      </c>
      <c r="D16" s="1435">
        <v>0.19706281496764691</v>
      </c>
      <c r="E16" s="1436">
        <v>0.14231018695005804</v>
      </c>
      <c r="F16" s="1436">
        <v>0.22104893088259711</v>
      </c>
      <c r="G16" s="1436">
        <v>0.17056752777721304</v>
      </c>
      <c r="H16" s="1436">
        <v>9.0813135227140282E-2</v>
      </c>
      <c r="I16" s="1437">
        <v>0.18239268100704514</v>
      </c>
    </row>
    <row r="17" spans="1:16">
      <c r="A17" s="1332"/>
      <c r="B17" s="2407"/>
      <c r="C17" s="1438" t="s">
        <v>575</v>
      </c>
      <c r="D17" s="1439">
        <v>0.16794467926948101</v>
      </c>
      <c r="E17" s="1440">
        <v>0.13414235888861312</v>
      </c>
      <c r="F17" s="1440">
        <v>0.17382806383886462</v>
      </c>
      <c r="G17" s="1440">
        <v>0.15821678425604876</v>
      </c>
      <c r="H17" s="1440">
        <v>9.8728735557082545E-2</v>
      </c>
      <c r="I17" s="1441">
        <v>0.15764990147564489</v>
      </c>
    </row>
    <row r="18" spans="1:16">
      <c r="A18" s="1332"/>
      <c r="B18" s="2407"/>
      <c r="C18" s="1442" t="s">
        <v>19</v>
      </c>
      <c r="D18" s="1439">
        <v>0.13510630032256071</v>
      </c>
      <c r="E18" s="1440">
        <v>7.3335092193591883E-2</v>
      </c>
      <c r="F18" s="1440">
        <v>0.10416991022539546</v>
      </c>
      <c r="G18" s="1440">
        <v>0.10052103999865268</v>
      </c>
      <c r="H18" s="1440">
        <v>7.4959040828062304E-2</v>
      </c>
      <c r="I18" s="1441">
        <v>0.10817211838459635</v>
      </c>
    </row>
    <row r="19" spans="1:16">
      <c r="A19" s="1332"/>
      <c r="B19" s="2407"/>
      <c r="C19" s="1442" t="s">
        <v>327</v>
      </c>
      <c r="D19" s="1439">
        <v>0.15393953162577448</v>
      </c>
      <c r="E19" s="1440">
        <v>6.5657164366251228E-2</v>
      </c>
      <c r="F19" s="1440">
        <v>8.8594573652419115E-2</v>
      </c>
      <c r="G19" s="1440">
        <v>8.6774465633930084E-2</v>
      </c>
      <c r="H19" s="1440">
        <v>3.8762248773473694E-2</v>
      </c>
      <c r="I19" s="1441">
        <v>9.9615835980392767E-2</v>
      </c>
    </row>
    <row r="20" spans="1:16" s="1357" customFormat="1" ht="15" thickBot="1">
      <c r="A20" s="1365"/>
      <c r="B20" s="2408"/>
      <c r="C20" s="1443" t="s">
        <v>335</v>
      </c>
      <c r="D20" s="1444">
        <v>0.11109108976082324</v>
      </c>
      <c r="E20" s="1445">
        <v>0.17771493930585441</v>
      </c>
      <c r="F20" s="1445">
        <v>0.11496459072992229</v>
      </c>
      <c r="G20" s="1445">
        <v>7.7263898459316208E-2</v>
      </c>
      <c r="H20" s="1445">
        <v>5.3343814767000633E-2</v>
      </c>
      <c r="I20" s="1446">
        <v>9.5103986945275901E-2</v>
      </c>
    </row>
    <row r="21" spans="1:16">
      <c r="A21" s="1332"/>
      <c r="B21" s="2407" t="s">
        <v>580</v>
      </c>
      <c r="C21" s="1434" t="s">
        <v>574</v>
      </c>
      <c r="D21" s="1435">
        <v>9.7890826227209904E-2</v>
      </c>
      <c r="E21" s="1436">
        <v>8.7483209887515012E-2</v>
      </c>
      <c r="F21" s="1436">
        <v>8.8304042163854443E-2</v>
      </c>
      <c r="G21" s="1436">
        <v>8.777617646604588E-2</v>
      </c>
      <c r="H21" s="1436">
        <v>5.5854255104283351E-2</v>
      </c>
      <c r="I21" s="1437">
        <v>9.1358675064930811E-2</v>
      </c>
    </row>
    <row r="22" spans="1:16">
      <c r="A22" s="1332"/>
      <c r="B22" s="2407"/>
      <c r="C22" s="1438" t="s">
        <v>575</v>
      </c>
      <c r="D22" s="1439">
        <v>0.11606420320198196</v>
      </c>
      <c r="E22" s="1440">
        <v>9.4971618602021857E-2</v>
      </c>
      <c r="F22" s="1440">
        <v>0.11009017188644409</v>
      </c>
      <c r="G22" s="1440">
        <v>0.10114713239116237</v>
      </c>
      <c r="H22" s="1440">
        <v>5.3382315665018422E-2</v>
      </c>
      <c r="I22" s="1441">
        <v>0.10434271688883699</v>
      </c>
    </row>
    <row r="23" spans="1:16">
      <c r="A23" s="1332"/>
      <c r="B23" s="2407"/>
      <c r="C23" s="1442" t="s">
        <v>19</v>
      </c>
      <c r="D23" s="1439">
        <v>8.3610406204893295E-2</v>
      </c>
      <c r="E23" s="1440">
        <v>3.9052560607393073E-2</v>
      </c>
      <c r="F23" s="1440">
        <v>4.8920321746823765E-2</v>
      </c>
      <c r="G23" s="1440">
        <v>5.7625241677240382E-2</v>
      </c>
      <c r="H23" s="1440">
        <v>4.4474454730367818E-2</v>
      </c>
      <c r="I23" s="1441">
        <v>6.199429893541282E-2</v>
      </c>
    </row>
    <row r="24" spans="1:16">
      <c r="A24" s="1332"/>
      <c r="B24" s="2407"/>
      <c r="C24" s="1442" t="s">
        <v>327</v>
      </c>
      <c r="D24" s="1439">
        <v>7.8776880764118498E-2</v>
      </c>
      <c r="E24" s="1440">
        <v>3.185486729124555E-2</v>
      </c>
      <c r="F24" s="1440">
        <v>5.3062233324394081E-2</v>
      </c>
      <c r="G24" s="1440">
        <v>5.8270486786055765E-2</v>
      </c>
      <c r="H24" s="1440">
        <v>2.5960024416598011E-2</v>
      </c>
      <c r="I24" s="1441">
        <v>5.7660675848313164E-2</v>
      </c>
    </row>
    <row r="25" spans="1:16" ht="15" thickBot="1">
      <c r="A25" s="1332"/>
      <c r="B25" s="2407"/>
      <c r="C25" s="1443" t="s">
        <v>335</v>
      </c>
      <c r="D25" s="1444">
        <v>6.4691437714070238E-2</v>
      </c>
      <c r="E25" s="1445">
        <v>1.5219799212186849E-2</v>
      </c>
      <c r="F25" s="1445">
        <v>5.2507170121222531E-2</v>
      </c>
      <c r="G25" s="1445">
        <v>4.3371354897689583E-2</v>
      </c>
      <c r="H25" s="1445">
        <v>2.7395482808074516E-2</v>
      </c>
      <c r="I25" s="1446">
        <v>4.6256963415816518E-2</v>
      </c>
    </row>
    <row r="26" spans="1:16">
      <c r="A26" s="1332"/>
      <c r="B26" s="2406" t="s">
        <v>581</v>
      </c>
      <c r="C26" s="1434" t="s">
        <v>574</v>
      </c>
      <c r="D26" s="1435">
        <v>0.74752637956459889</v>
      </c>
      <c r="E26" s="1436">
        <v>0.85143410029950983</v>
      </c>
      <c r="F26" s="1436">
        <v>0.64247461678613083</v>
      </c>
      <c r="G26" s="1436">
        <v>0.77051357800517339</v>
      </c>
      <c r="H26" s="1436">
        <v>0.87618015650703418</v>
      </c>
      <c r="I26" s="1437">
        <v>0.74794680202599684</v>
      </c>
    </row>
    <row r="27" spans="1:16">
      <c r="A27" s="1332"/>
      <c r="B27" s="2407"/>
      <c r="C27" s="1438" t="s">
        <v>575</v>
      </c>
      <c r="D27" s="1439">
        <v>0.88955271648576006</v>
      </c>
      <c r="E27" s="1440">
        <v>0.93774064618289743</v>
      </c>
      <c r="F27" s="1440">
        <v>0.79884680613261416</v>
      </c>
      <c r="G27" s="1440">
        <v>0.87885007903077206</v>
      </c>
      <c r="H27" s="1440">
        <v>0.84115704365557264</v>
      </c>
      <c r="I27" s="1441">
        <v>0.8712770184044647</v>
      </c>
    </row>
    <row r="28" spans="1:16">
      <c r="A28" s="1332"/>
      <c r="B28" s="2407"/>
      <c r="C28" s="1442" t="s">
        <v>19</v>
      </c>
      <c r="D28" s="1439">
        <v>0.86609308056378564</v>
      </c>
      <c r="E28" s="1440">
        <v>0.88203066206176117</v>
      </c>
      <c r="F28" s="1440">
        <v>0.80922866104526103</v>
      </c>
      <c r="G28" s="1440">
        <v>0.87128024237757173</v>
      </c>
      <c r="H28" s="1440">
        <v>0.80502358799559703</v>
      </c>
      <c r="I28" s="1441">
        <v>0.86481491428573598</v>
      </c>
    </row>
    <row r="29" spans="1:16">
      <c r="A29" s="1328"/>
      <c r="B29" s="2407"/>
      <c r="C29" s="1442" t="s">
        <v>327</v>
      </c>
      <c r="D29" s="1439">
        <v>0.80846294963125664</v>
      </c>
      <c r="E29" s="1440">
        <v>1.0523046592647054</v>
      </c>
      <c r="F29" s="1440">
        <v>0.89044769205642849</v>
      </c>
      <c r="G29" s="1440">
        <v>0.94595197246035934</v>
      </c>
      <c r="H29" s="1440">
        <v>0.9959332967228457</v>
      </c>
      <c r="I29" s="1441">
        <v>0.89015744634907867</v>
      </c>
    </row>
    <row r="30" spans="1:16" ht="15" thickBot="1">
      <c r="A30" s="1328"/>
      <c r="B30" s="2408"/>
      <c r="C30" s="1443" t="s">
        <v>335</v>
      </c>
      <c r="D30" s="1444">
        <v>0.89737203192054793</v>
      </c>
      <c r="E30" s="1445">
        <v>0.55361251849112425</v>
      </c>
      <c r="F30" s="1445">
        <v>0.80440262732355972</v>
      </c>
      <c r="G30" s="1445">
        <v>0.90841580281421497</v>
      </c>
      <c r="H30" s="1445">
        <v>0.91718732539750181</v>
      </c>
      <c r="I30" s="1446">
        <v>0.84825000762565628</v>
      </c>
      <c r="J30" s="1357"/>
      <c r="K30" s="1357"/>
      <c r="L30" s="1357"/>
      <c r="M30" s="1357"/>
      <c r="N30" s="1357"/>
      <c r="O30" s="1357"/>
      <c r="P30" s="1357"/>
    </row>
    <row r="31" spans="1:16">
      <c r="A31" s="1332"/>
      <c r="B31" s="2407" t="s">
        <v>606</v>
      </c>
      <c r="C31" s="1434" t="s">
        <v>574</v>
      </c>
      <c r="D31" s="1435">
        <v>0.17473433663294979</v>
      </c>
      <c r="E31" s="1436">
        <v>6.0141927081382843E-2</v>
      </c>
      <c r="F31" s="1436">
        <v>0.19773842712690823</v>
      </c>
      <c r="G31" s="1436">
        <v>0.13468297442309038</v>
      </c>
      <c r="H31" s="1436">
        <v>8.4303228392993604E-2</v>
      </c>
      <c r="I31" s="1437">
        <v>0.15346007258562983</v>
      </c>
      <c r="J31" s="1447"/>
      <c r="K31" s="1357"/>
      <c r="L31" s="1357"/>
      <c r="M31" s="1357"/>
      <c r="N31" s="1357"/>
      <c r="O31" s="1357"/>
      <c r="P31" s="1357"/>
    </row>
    <row r="32" spans="1:16">
      <c r="A32" s="1332"/>
      <c r="B32" s="2407"/>
      <c r="C32" s="1438" t="s">
        <v>575</v>
      </c>
      <c r="D32" s="1439">
        <v>0.14894438636159241</v>
      </c>
      <c r="E32" s="1440">
        <v>7.1913686916646957E-2</v>
      </c>
      <c r="F32" s="1440">
        <v>0.22274729970796009</v>
      </c>
      <c r="G32" s="1440">
        <v>0.14342300287585688</v>
      </c>
      <c r="H32" s="1440">
        <v>9.5536732349922243E-2</v>
      </c>
      <c r="I32" s="1441">
        <v>0.15175776918383579</v>
      </c>
      <c r="J32" s="1447"/>
      <c r="K32" s="1357"/>
      <c r="L32" s="1357"/>
      <c r="M32" s="1357"/>
      <c r="N32" s="1357"/>
      <c r="O32" s="1357"/>
      <c r="P32" s="1357"/>
    </row>
    <row r="33" spans="1:16">
      <c r="A33" s="1332"/>
      <c r="B33" s="2407"/>
      <c r="C33" s="1442" t="s">
        <v>19</v>
      </c>
      <c r="D33" s="1439">
        <v>0.11501923839018706</v>
      </c>
      <c r="E33" s="1440">
        <v>4.4147104339206843E-2</v>
      </c>
      <c r="F33" s="1440">
        <v>0.13531442625760023</v>
      </c>
      <c r="G33" s="1440">
        <v>8.9103828947007066E-2</v>
      </c>
      <c r="H33" s="1440">
        <v>7.6970244486016345E-2</v>
      </c>
      <c r="I33" s="1441">
        <v>9.8590336455766703E-2</v>
      </c>
      <c r="J33" s="1447"/>
      <c r="K33" s="1357"/>
      <c r="L33" s="1357"/>
      <c r="M33" s="1357"/>
      <c r="N33" s="1357"/>
      <c r="O33" s="1357"/>
      <c r="P33" s="1357"/>
    </row>
    <row r="34" spans="1:16">
      <c r="A34" s="1332"/>
      <c r="B34" s="2407"/>
      <c r="C34" s="1442" t="s">
        <v>327</v>
      </c>
      <c r="D34" s="1439">
        <v>0.14537470881596179</v>
      </c>
      <c r="E34" s="1440">
        <v>4.5789484029308415E-2</v>
      </c>
      <c r="F34" s="1440">
        <v>0.1001225200874164</v>
      </c>
      <c r="G34" s="1440">
        <v>8.4232808517832644E-2</v>
      </c>
      <c r="H34" s="1440">
        <v>4.061856620854333E-2</v>
      </c>
      <c r="I34" s="1441">
        <v>9.9548720880121511E-2</v>
      </c>
      <c r="J34" s="1447"/>
      <c r="K34" s="1357"/>
      <c r="L34" s="1357"/>
      <c r="M34" s="1357"/>
      <c r="N34" s="1357"/>
      <c r="O34" s="1357"/>
      <c r="P34" s="1357"/>
    </row>
    <row r="35" spans="1:16" ht="15" thickBot="1">
      <c r="A35" s="1332"/>
      <c r="B35" s="2407"/>
      <c r="C35" s="1443" t="s">
        <v>335</v>
      </c>
      <c r="D35" s="1444">
        <v>9.7029241118376949E-2</v>
      </c>
      <c r="E35" s="1445">
        <v>0.12561240369651674</v>
      </c>
      <c r="F35" s="1445">
        <v>9.1362571365125045E-2</v>
      </c>
      <c r="G35" s="1445">
        <v>6.933163770479131E-2</v>
      </c>
      <c r="H35" s="1445">
        <v>6.0159194443240221E-2</v>
      </c>
      <c r="I35" s="1446">
        <v>7.9802032674176598E-2</v>
      </c>
      <c r="J35" s="1447"/>
      <c r="K35" s="1357"/>
      <c r="L35" s="1357"/>
      <c r="M35" s="1357"/>
      <c r="N35" s="1357"/>
      <c r="O35" s="1357"/>
      <c r="P35" s="1357"/>
    </row>
    <row r="36" spans="1:16">
      <c r="A36" s="1328"/>
      <c r="B36" s="2406" t="s">
        <v>599</v>
      </c>
      <c r="C36" s="1434" t="s">
        <v>574</v>
      </c>
      <c r="D36" s="1435">
        <v>0.99187256113421707</v>
      </c>
      <c r="E36" s="1436">
        <v>2.2121726723147157</v>
      </c>
      <c r="F36" s="1436">
        <v>1.0970684582830739</v>
      </c>
      <c r="G36" s="1436">
        <v>1.1781098070048182</v>
      </c>
      <c r="H36" s="1436">
        <v>1.2479025460979645</v>
      </c>
      <c r="I36" s="1437">
        <v>1.1084801440037535</v>
      </c>
      <c r="J36" s="1357"/>
      <c r="K36" s="1357"/>
      <c r="L36" s="1357"/>
      <c r="M36" s="1357"/>
      <c r="N36" s="1357"/>
      <c r="O36" s="1357"/>
      <c r="P36" s="1357"/>
    </row>
    <row r="37" spans="1:16">
      <c r="A37" s="1328"/>
      <c r="B37" s="2407"/>
      <c r="C37" s="1438" t="s">
        <v>575</v>
      </c>
      <c r="D37" s="1439">
        <v>1.1745704062241642</v>
      </c>
      <c r="E37" s="1440">
        <v>2.014676791903045</v>
      </c>
      <c r="F37" s="1440">
        <v>0.9332884262193637</v>
      </c>
      <c r="G37" s="1440">
        <v>1.2136267725153518</v>
      </c>
      <c r="H37" s="1440">
        <v>1.1575478237243926</v>
      </c>
      <c r="I37" s="1441">
        <v>1.0962889165939229</v>
      </c>
      <c r="J37" s="1357"/>
      <c r="K37" s="1357"/>
      <c r="L37" s="1357"/>
      <c r="M37" s="1357"/>
      <c r="N37" s="1357"/>
      <c r="O37" s="1357"/>
      <c r="P37" s="1357"/>
    </row>
    <row r="38" spans="1:16">
      <c r="A38" s="1328"/>
      <c r="B38" s="2407"/>
      <c r="C38" s="1442" t="s">
        <v>19</v>
      </c>
      <c r="D38" s="1439">
        <v>1.1801907196457406</v>
      </c>
      <c r="E38" s="1440">
        <v>1.6141219185096682</v>
      </c>
      <c r="F38" s="1440">
        <v>1.0005638828805954</v>
      </c>
      <c r="G38" s="1440">
        <v>1.2748154282855528</v>
      </c>
      <c r="H38" s="1440">
        <v>1.0996943141264992</v>
      </c>
      <c r="I38" s="1441">
        <v>1.207002061913508</v>
      </c>
      <c r="J38" s="1357"/>
      <c r="K38" s="1357"/>
      <c r="L38" s="1357"/>
      <c r="M38" s="1357"/>
      <c r="N38" s="1357"/>
      <c r="O38" s="1357"/>
      <c r="P38" s="1357"/>
    </row>
    <row r="39" spans="1:16">
      <c r="A39" s="1328"/>
      <c r="B39" s="2407"/>
      <c r="C39" s="1442" t="s">
        <v>327</v>
      </c>
      <c r="D39" s="1439">
        <v>0.98114909498950365</v>
      </c>
      <c r="E39" s="1440">
        <v>1.6546452978736896</v>
      </c>
      <c r="F39" s="1440">
        <v>1.2308901652344819</v>
      </c>
      <c r="G39" s="1440">
        <v>1.2741041575261889</v>
      </c>
      <c r="H39" s="1440">
        <v>1.3169003093758789</v>
      </c>
      <c r="I39" s="1441">
        <v>1.1600132513196473</v>
      </c>
      <c r="J39" s="1357"/>
      <c r="K39" s="1357"/>
      <c r="L39" s="1357"/>
      <c r="M39" s="1357"/>
      <c r="N39" s="1357"/>
      <c r="O39" s="1357"/>
      <c r="P39" s="1357"/>
    </row>
    <row r="40" spans="1:16" ht="15" thickBot="1">
      <c r="A40" s="1328"/>
      <c r="B40" s="2408"/>
      <c r="C40" s="1443" t="s">
        <v>335</v>
      </c>
      <c r="D40" s="1444">
        <v>1.1607176033603972</v>
      </c>
      <c r="E40" s="1445">
        <v>0.85195999060946026</v>
      </c>
      <c r="F40" s="1445">
        <v>1.4344218365229437</v>
      </c>
      <c r="G40" s="1445">
        <v>1.314766085596957</v>
      </c>
      <c r="H40" s="1445">
        <v>1.1053342582961336</v>
      </c>
      <c r="I40" s="1446">
        <v>1.2892870342959302</v>
      </c>
      <c r="J40" s="1357"/>
      <c r="K40" s="1357"/>
      <c r="L40" s="1357"/>
      <c r="M40" s="1357"/>
      <c r="N40" s="1357"/>
      <c r="O40" s="1357"/>
      <c r="P40" s="1357"/>
    </row>
    <row r="41" spans="1:16">
      <c r="A41" s="1328"/>
      <c r="B41" s="2406" t="s">
        <v>607</v>
      </c>
      <c r="C41" s="1434" t="s">
        <v>574</v>
      </c>
      <c r="D41" s="1435">
        <v>0.76532381537471439</v>
      </c>
      <c r="E41" s="1436">
        <v>0.9345556591387022</v>
      </c>
      <c r="F41" s="1436">
        <v>0.81857005422893714</v>
      </c>
      <c r="G41" s="1436">
        <v>0.83499376460979613</v>
      </c>
      <c r="H41" s="1436">
        <v>0.86590382710088665</v>
      </c>
      <c r="I41" s="1437">
        <v>0.80777777285609309</v>
      </c>
      <c r="J41" s="1357"/>
      <c r="K41" s="1357"/>
      <c r="L41" s="1357"/>
      <c r="M41" s="1357"/>
      <c r="N41" s="1357"/>
      <c r="O41" s="1357"/>
      <c r="P41" s="1357"/>
    </row>
    <row r="42" spans="1:16">
      <c r="A42" s="1328"/>
      <c r="B42" s="2407"/>
      <c r="C42" s="1438" t="s">
        <v>575</v>
      </c>
      <c r="D42" s="1439">
        <v>0.89334127669942975</v>
      </c>
      <c r="E42" s="1440">
        <v>0.95520789683538354</v>
      </c>
      <c r="F42" s="1440">
        <v>0.79212806029572835</v>
      </c>
      <c r="G42" s="1440">
        <v>0.90033325896508343</v>
      </c>
      <c r="H42" s="1440">
        <v>0.8371222192033908</v>
      </c>
      <c r="I42" s="1441">
        <v>0.87074821547296721</v>
      </c>
      <c r="J42" s="1357"/>
      <c r="K42" s="1357"/>
      <c r="L42" s="1357"/>
      <c r="M42" s="1357"/>
      <c r="N42" s="1357"/>
      <c r="O42" s="1357"/>
      <c r="P42" s="1357"/>
    </row>
    <row r="43" spans="1:16">
      <c r="A43" s="1328"/>
      <c r="B43" s="2407"/>
      <c r="C43" s="1442" t="s">
        <v>19</v>
      </c>
      <c r="D43" s="1439">
        <v>0.83683767774861062</v>
      </c>
      <c r="E43" s="1440">
        <v>0.93269306771354032</v>
      </c>
      <c r="F43" s="1440">
        <v>0.75303585204040246</v>
      </c>
      <c r="G43" s="1440">
        <v>0.85073084678296418</v>
      </c>
      <c r="H43" s="1440">
        <v>0.77623457383100081</v>
      </c>
      <c r="I43" s="1441">
        <v>0.82695125963246119</v>
      </c>
      <c r="J43" s="1357"/>
      <c r="K43" s="1357"/>
      <c r="L43" s="1357"/>
      <c r="M43" s="1357"/>
      <c r="N43" s="1357"/>
      <c r="O43" s="1357"/>
      <c r="P43" s="1357"/>
    </row>
    <row r="44" spans="1:16">
      <c r="A44" s="1328"/>
      <c r="B44" s="2407"/>
      <c r="C44" s="1442" t="s">
        <v>327</v>
      </c>
      <c r="D44" s="1439">
        <v>0.72099652198658037</v>
      </c>
      <c r="E44" s="1440">
        <v>0.83438684311936895</v>
      </c>
      <c r="F44" s="1440">
        <v>0.80512646075361993</v>
      </c>
      <c r="G44" s="1440">
        <v>0.85175502551313964</v>
      </c>
      <c r="H44" s="1440">
        <v>0.76358668660990525</v>
      </c>
      <c r="I44" s="1441">
        <v>0.77901545019361318</v>
      </c>
      <c r="J44" s="1357"/>
      <c r="K44" s="1357"/>
      <c r="L44" s="1357"/>
      <c r="M44" s="1357"/>
      <c r="N44" s="1357"/>
      <c r="O44" s="1357"/>
      <c r="P44" s="1357"/>
    </row>
    <row r="45" spans="1:16" ht="15" thickBot="1">
      <c r="A45" s="1328"/>
      <c r="B45" s="2408"/>
      <c r="C45" s="1443" t="s">
        <v>335</v>
      </c>
      <c r="D45" s="1444">
        <v>0.77035012692109883</v>
      </c>
      <c r="E45" s="1445">
        <v>0.55617834555763446</v>
      </c>
      <c r="F45" s="1445">
        <v>0.76663361673275909</v>
      </c>
      <c r="G45" s="1445">
        <v>0.81942441209495664</v>
      </c>
      <c r="H45" s="1445">
        <v>0.71406478435106413</v>
      </c>
      <c r="I45" s="1446">
        <v>0.76803663644454245</v>
      </c>
      <c r="J45" s="1357"/>
      <c r="K45" s="1357"/>
      <c r="L45" s="1357"/>
      <c r="M45" s="1357"/>
      <c r="N45" s="1357"/>
      <c r="O45" s="1357"/>
      <c r="P45" s="1357"/>
    </row>
    <row r="46" spans="1:16">
      <c r="A46" s="1328"/>
      <c r="B46" s="1448"/>
      <c r="C46" s="1449"/>
      <c r="D46" s="1450"/>
      <c r="E46" s="1450"/>
      <c r="F46" s="1450"/>
      <c r="G46" s="1450"/>
      <c r="H46" s="1450"/>
      <c r="I46" s="1450"/>
      <c r="J46" s="1357"/>
      <c r="K46" s="1357"/>
      <c r="L46" s="1357"/>
      <c r="M46" s="1357"/>
      <c r="N46" s="1357"/>
      <c r="O46" s="1357"/>
      <c r="P46" s="1357"/>
    </row>
    <row r="47" spans="1:16">
      <c r="A47" s="1328"/>
      <c r="B47" s="2409" t="s">
        <v>564</v>
      </c>
      <c r="C47" s="2409"/>
      <c r="D47" s="2409"/>
      <c r="E47" s="2409"/>
      <c r="F47" s="2409"/>
      <c r="G47" s="2409"/>
      <c r="H47" s="2409"/>
      <c r="I47" s="2409"/>
      <c r="J47" s="1357"/>
      <c r="K47" s="1357"/>
      <c r="L47" s="1357"/>
      <c r="M47" s="1357"/>
      <c r="N47" s="1357"/>
      <c r="O47" s="1357"/>
      <c r="P47" s="1357"/>
    </row>
    <row r="48" spans="1:16">
      <c r="A48" s="1328"/>
      <c r="J48" s="1357"/>
      <c r="K48" s="1357"/>
      <c r="L48" s="1357"/>
      <c r="M48" s="1357"/>
      <c r="N48" s="1357"/>
      <c r="O48" s="1357"/>
      <c r="P48" s="1357"/>
    </row>
    <row r="49" spans="1:16">
      <c r="A49" s="1328"/>
      <c r="D49" s="1450"/>
      <c r="E49" s="1450"/>
      <c r="F49" s="1451"/>
      <c r="G49" s="1451"/>
      <c r="H49" s="1451"/>
      <c r="I49" s="1451"/>
      <c r="J49" s="1365"/>
      <c r="K49" s="1365"/>
      <c r="L49" s="1357"/>
      <c r="M49" s="1357"/>
      <c r="N49" s="1357"/>
      <c r="O49" s="1357"/>
      <c r="P49" s="1357"/>
    </row>
    <row r="50" spans="1:16">
      <c r="A50" s="1328"/>
      <c r="C50" s="1365"/>
      <c r="D50" s="1365"/>
      <c r="E50" s="1450"/>
      <c r="F50" s="1450"/>
      <c r="G50" s="1450"/>
      <c r="H50" s="1450"/>
      <c r="I50" s="1365"/>
      <c r="J50" s="1365"/>
      <c r="K50" s="1357"/>
      <c r="L50" s="1357"/>
      <c r="M50" s="1357"/>
      <c r="N50" s="1357"/>
      <c r="O50" s="1357"/>
    </row>
    <row r="51" spans="1:16">
      <c r="A51" s="1328"/>
      <c r="C51" s="1365"/>
      <c r="D51" s="1365"/>
      <c r="E51" s="1365"/>
      <c r="F51" s="1365"/>
      <c r="G51" s="1365"/>
      <c r="H51" s="1365"/>
      <c r="I51" s="1365"/>
      <c r="J51" s="1365"/>
    </row>
    <row r="52" spans="1:16">
      <c r="A52" s="1328"/>
      <c r="C52" s="1365"/>
      <c r="D52" s="1365"/>
      <c r="E52" s="1365"/>
      <c r="F52" s="1365"/>
      <c r="G52" s="1365"/>
      <c r="H52" s="1365"/>
      <c r="I52" s="1365"/>
      <c r="J52" s="1365"/>
    </row>
    <row r="53" spans="1:16">
      <c r="A53" s="1328"/>
      <c r="D53" s="1365"/>
      <c r="E53" s="1365"/>
      <c r="F53" s="1365"/>
      <c r="G53" s="1365"/>
      <c r="H53" s="1365"/>
      <c r="I53" s="1365"/>
      <c r="J53" s="1365"/>
      <c r="K53" s="1365"/>
    </row>
    <row r="54" spans="1:16">
      <c r="A54" s="1328"/>
      <c r="D54" s="1365"/>
      <c r="E54" s="1365"/>
      <c r="F54" s="1365"/>
      <c r="G54" s="1365"/>
      <c r="H54" s="1365"/>
      <c r="I54" s="1365"/>
      <c r="J54" s="1365"/>
      <c r="K54" s="1365"/>
    </row>
    <row r="55" spans="1:16">
      <c r="A55" s="1328"/>
      <c r="F55" s="1365"/>
      <c r="G55" s="1365"/>
      <c r="H55" s="1365"/>
      <c r="I55" s="1365"/>
      <c r="J55" s="1365"/>
      <c r="K55" s="1365"/>
    </row>
    <row r="56" spans="1:16">
      <c r="A56" s="1328"/>
    </row>
    <row r="57" spans="1:16">
      <c r="A57" s="1328"/>
    </row>
    <row r="58" spans="1:16">
      <c r="A58" s="1328"/>
    </row>
  </sheetData>
  <mergeCells count="11">
    <mergeCell ref="B21:B25"/>
    <mergeCell ref="H1:I1"/>
    <mergeCell ref="B3:I3"/>
    <mergeCell ref="B6:B10"/>
    <mergeCell ref="B11:B15"/>
    <mergeCell ref="B16:B20"/>
    <mergeCell ref="B26:B30"/>
    <mergeCell ref="B31:B35"/>
    <mergeCell ref="B36:B40"/>
    <mergeCell ref="B41:B45"/>
    <mergeCell ref="B47:I47"/>
  </mergeCells>
  <pageMargins left="0.53" right="0.2" top="0.74803149606299213" bottom="0.74803149606299213" header="0.31496062992125984" footer="0.31496062992125984"/>
  <pageSetup paperSize="9" scale="6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workbookViewId="0"/>
  </sheetViews>
  <sheetFormatPr defaultColWidth="9.140625" defaultRowHeight="14.25"/>
  <cols>
    <col min="1" max="1" width="0.7109375" style="1454" customWidth="1"/>
    <col min="2" max="2" width="60.5703125" style="1453" customWidth="1"/>
    <col min="3" max="3" width="14.140625" style="1454" customWidth="1"/>
    <col min="4" max="4" width="15" style="1454" customWidth="1"/>
    <col min="5" max="5" width="16.85546875" style="1454" customWidth="1"/>
    <col min="6" max="6" width="13.42578125" style="1454" customWidth="1"/>
    <col min="7" max="7" width="12.42578125" style="1454" customWidth="1"/>
    <col min="8" max="9" width="16.140625" style="1454" customWidth="1"/>
    <col min="10" max="10" width="19.5703125" style="1454" customWidth="1"/>
    <col min="11" max="11" width="17" style="1454" customWidth="1"/>
    <col min="12" max="12" width="9.140625" style="1455"/>
    <col min="13" max="16384" width="9.140625" style="1454"/>
  </cols>
  <sheetData>
    <row r="1" spans="2:12">
      <c r="I1" s="2354" t="s">
        <v>608</v>
      </c>
      <c r="J1" s="2354"/>
      <c r="K1" s="2354"/>
    </row>
    <row r="2" spans="2:12">
      <c r="K2" s="1456"/>
    </row>
    <row r="3" spans="2:12">
      <c r="B3" s="2416" t="s">
        <v>609</v>
      </c>
      <c r="C3" s="2416"/>
      <c r="D3" s="2416"/>
      <c r="E3" s="2416"/>
      <c r="F3" s="2416"/>
      <c r="G3" s="2416"/>
      <c r="H3" s="2416"/>
      <c r="I3" s="2416"/>
      <c r="J3" s="2416"/>
      <c r="K3" s="2416"/>
    </row>
    <row r="4" spans="2:12" ht="15" thickBot="1"/>
    <row r="5" spans="2:12" ht="64.5" thickBot="1">
      <c r="B5" s="1430" t="s">
        <v>573</v>
      </c>
      <c r="C5" s="1430" t="s">
        <v>5</v>
      </c>
      <c r="D5" s="1457" t="s">
        <v>610</v>
      </c>
      <c r="E5" s="1432" t="s">
        <v>7</v>
      </c>
      <c r="F5" s="1457" t="s">
        <v>511</v>
      </c>
      <c r="G5" s="1432" t="s">
        <v>8</v>
      </c>
      <c r="H5" s="1432" t="s">
        <v>9</v>
      </c>
      <c r="I5" s="1432" t="s">
        <v>11</v>
      </c>
      <c r="J5" s="1432" t="s">
        <v>569</v>
      </c>
      <c r="K5" s="1458" t="s">
        <v>611</v>
      </c>
    </row>
    <row r="6" spans="2:12">
      <c r="B6" s="2412" t="s">
        <v>612</v>
      </c>
      <c r="C6" s="1434" t="s">
        <v>574</v>
      </c>
      <c r="D6" s="1459">
        <v>0.22389021790967908</v>
      </c>
      <c r="E6" s="1436">
        <v>0.43886699123384659</v>
      </c>
      <c r="F6" s="1436">
        <v>9.2342304694539731E-2</v>
      </c>
      <c r="G6" s="1436">
        <v>0.19794838573931392</v>
      </c>
      <c r="H6" s="1436">
        <v>7.9154839169462352E-3</v>
      </c>
      <c r="I6" s="1436">
        <v>1.9290815763141976E-2</v>
      </c>
      <c r="J6" s="1436">
        <v>0.75681896632717893</v>
      </c>
      <c r="K6" s="1437">
        <v>1</v>
      </c>
      <c r="L6" s="1460"/>
    </row>
    <row r="7" spans="2:12">
      <c r="B7" s="2413"/>
      <c r="C7" s="1461" t="s">
        <v>575</v>
      </c>
      <c r="D7" s="1462">
        <v>0.22970391921522168</v>
      </c>
      <c r="E7" s="1463">
        <v>0.45878057918761367</v>
      </c>
      <c r="F7" s="1463">
        <v>8.7533227228848459E-2</v>
      </c>
      <c r="G7" s="1463">
        <v>0.17906644801789426</v>
      </c>
      <c r="H7" s="1463">
        <v>0.17906644801789426</v>
      </c>
      <c r="I7" s="1463">
        <v>1.5783080189807942E-2</v>
      </c>
      <c r="J7" s="1463">
        <v>0.7490365774425769</v>
      </c>
      <c r="K7" s="1464">
        <v>1</v>
      </c>
      <c r="L7" s="1460"/>
    </row>
    <row r="8" spans="2:12">
      <c r="B8" s="2413"/>
      <c r="C8" s="1461" t="s">
        <v>19</v>
      </c>
      <c r="D8" s="1462">
        <v>0.24788364698092705</v>
      </c>
      <c r="E8" s="1463">
        <v>0.47197152640557966</v>
      </c>
      <c r="F8" s="1463">
        <v>8.3345974087091448E-2</v>
      </c>
      <c r="G8" s="1463">
        <v>0.16222280942208214</v>
      </c>
      <c r="H8" s="1463">
        <v>2.6737377237616065E-3</v>
      </c>
      <c r="I8" s="1463">
        <v>1.245549983279833E-2</v>
      </c>
      <c r="J8" s="1463">
        <v>0.73966085318627461</v>
      </c>
      <c r="K8" s="1464">
        <v>1</v>
      </c>
      <c r="L8" s="1460"/>
    </row>
    <row r="9" spans="2:12">
      <c r="B9" s="2413"/>
      <c r="C9" s="1438" t="s">
        <v>327</v>
      </c>
      <c r="D9" s="1465">
        <v>0.25797662037611835</v>
      </c>
      <c r="E9" s="1466">
        <v>0.47992559972691529</v>
      </c>
      <c r="F9" s="1466">
        <v>7.8122489158351863E-2</v>
      </c>
      <c r="G9" s="1466">
        <v>0.14969331532806682</v>
      </c>
      <c r="H9" s="1466">
        <v>2.1530177209910318E-3</v>
      </c>
      <c r="I9" s="1466">
        <v>1.3352861367037514E-2</v>
      </c>
      <c r="J9" s="1466">
        <v>0.72867051825684415</v>
      </c>
      <c r="K9" s="1352">
        <v>1</v>
      </c>
      <c r="L9" s="1460"/>
    </row>
    <row r="10" spans="2:12" ht="15" thickBot="1">
      <c r="B10" s="2414"/>
      <c r="C10" s="1443" t="s">
        <v>335</v>
      </c>
      <c r="D10" s="1444">
        <v>0.27122201624936865</v>
      </c>
      <c r="E10" s="1445">
        <v>0.48840549500084618</v>
      </c>
      <c r="F10" s="1445">
        <v>7.5724167712827944E-2</v>
      </c>
      <c r="G10" s="1445">
        <v>0.13703826959152463</v>
      </c>
      <c r="H10" s="1445">
        <v>1.9193158681410551E-3</v>
      </c>
      <c r="I10" s="1445">
        <v>8.0833211847243722E-3</v>
      </c>
      <c r="J10" s="1445">
        <v>0.72069466256590697</v>
      </c>
      <c r="K10" s="1446">
        <v>1</v>
      </c>
      <c r="L10" s="1460"/>
    </row>
    <row r="11" spans="2:12">
      <c r="B11" s="2412" t="s">
        <v>576</v>
      </c>
      <c r="C11" s="1434" t="s">
        <v>574</v>
      </c>
      <c r="D11" s="1459">
        <v>2.9448941758722782E-2</v>
      </c>
      <c r="E11" s="1436">
        <v>5.6913413105426226E-2</v>
      </c>
      <c r="F11" s="1436">
        <v>5.0948951358305676E-2</v>
      </c>
      <c r="G11" s="1436">
        <v>6.9632005100864633E-2</v>
      </c>
      <c r="H11" s="1436">
        <v>0.2043473163590869</v>
      </c>
      <c r="I11" s="1436">
        <v>0.10525903317040676</v>
      </c>
      <c r="J11" s="1436">
        <v>6.2910112854630412E-2</v>
      </c>
      <c r="K11" s="1437">
        <v>5.6235429186034226E-2</v>
      </c>
      <c r="L11" s="1460"/>
    </row>
    <row r="12" spans="2:12">
      <c r="B12" s="2413"/>
      <c r="C12" s="1461" t="s">
        <v>575</v>
      </c>
      <c r="D12" s="1462">
        <v>2.6146915883458334E-2</v>
      </c>
      <c r="E12" s="1463">
        <v>5.1304227370917221E-2</v>
      </c>
      <c r="F12" s="1463">
        <v>5.0115650881494618E-2</v>
      </c>
      <c r="G12" s="1463">
        <v>6.4427180017105942E-2</v>
      </c>
      <c r="H12" s="1463">
        <v>0.28627713637342433</v>
      </c>
      <c r="I12" s="1463">
        <v>0.1090101876746833</v>
      </c>
      <c r="J12" s="1463">
        <v>5.7616053569855642E-2</v>
      </c>
      <c r="K12" s="1464">
        <v>5.1026288734617349E-2</v>
      </c>
      <c r="L12" s="1460"/>
    </row>
    <row r="13" spans="2:12">
      <c r="B13" s="2413"/>
      <c r="C13" s="1461" t="s">
        <v>19</v>
      </c>
      <c r="D13" s="1462">
        <v>1.8003133476282251E-2</v>
      </c>
      <c r="E13" s="1463">
        <v>2.7558247092873307E-2</v>
      </c>
      <c r="F13" s="1463">
        <v>2.8131623832158979E-2</v>
      </c>
      <c r="G13" s="1463">
        <v>2.8131363465384626E-2</v>
      </c>
      <c r="H13" s="1463">
        <v>0.10785465579248141</v>
      </c>
      <c r="I13" s="1463">
        <v>5.9363072411144469E-2</v>
      </c>
      <c r="J13" s="1463">
        <v>2.9569341989121728E-2</v>
      </c>
      <c r="K13" s="1464">
        <v>2.7073363845507178E-2</v>
      </c>
      <c r="L13" s="1460"/>
    </row>
    <row r="14" spans="2:12">
      <c r="B14" s="2413"/>
      <c r="C14" s="1438" t="s">
        <v>327</v>
      </c>
      <c r="D14" s="1465">
        <v>1.6447583538115033E-2</v>
      </c>
      <c r="E14" s="1466">
        <v>2.8167872523918384E-2</v>
      </c>
      <c r="F14" s="1466">
        <v>2.8868448241022599E-2</v>
      </c>
      <c r="G14" s="1466">
        <v>2.8425387469578151E-2</v>
      </c>
      <c r="H14" s="1466">
        <v>4.5882881631036043E-2</v>
      </c>
      <c r="I14" s="1466">
        <v>4.1714926678024955E-2</v>
      </c>
      <c r="J14" s="1466">
        <v>2.9458863231170786E-2</v>
      </c>
      <c r="K14" s="1352">
        <v>2.6265910785299305E-2</v>
      </c>
    </row>
    <row r="15" spans="2:12" ht="15" thickBot="1">
      <c r="B15" s="2414"/>
      <c r="C15" s="1443" t="s">
        <v>335</v>
      </c>
      <c r="D15" s="1444">
        <v>1.4775903045163515E-2</v>
      </c>
      <c r="E15" s="1445">
        <v>2.9038865047393628E-2</v>
      </c>
      <c r="F15" s="1445">
        <v>2.8618556753459271E-2</v>
      </c>
      <c r="G15" s="1445">
        <v>2.7765018200447276E-2</v>
      </c>
      <c r="H15" s="1445">
        <v>3.2327894668040771E-2</v>
      </c>
      <c r="I15" s="1445">
        <v>6.1630100854942707E-2</v>
      </c>
      <c r="J15" s="1445">
        <v>2.969129293785323E-2</v>
      </c>
      <c r="K15" s="1446">
        <v>2.5904082460663527E-2</v>
      </c>
      <c r="L15" s="1460"/>
    </row>
    <row r="16" spans="2:12">
      <c r="B16" s="2412" t="s">
        <v>597</v>
      </c>
      <c r="C16" s="1434" t="s">
        <v>574</v>
      </c>
      <c r="D16" s="1459">
        <v>3.4259121278767478E-2</v>
      </c>
      <c r="E16" s="1436">
        <v>5.904038627698957E-2</v>
      </c>
      <c r="F16" s="1436">
        <v>4.4544849936032686E-2</v>
      </c>
      <c r="G16" s="1436">
        <v>6.9066295967988231E-2</v>
      </c>
      <c r="H16" s="1436">
        <v>0.21312101517809554</v>
      </c>
      <c r="I16" s="1436">
        <v>0.11808196849407218</v>
      </c>
      <c r="J16" s="1436">
        <v>6.3827179065958972E-2</v>
      </c>
      <c r="K16" s="1437">
        <v>5.8253799311944479E-2</v>
      </c>
      <c r="L16" s="1460"/>
    </row>
    <row r="17" spans="2:18">
      <c r="B17" s="2413"/>
      <c r="C17" s="1461" t="s">
        <v>575</v>
      </c>
      <c r="D17" s="1462">
        <v>2.8746141031532651E-2</v>
      </c>
      <c r="E17" s="1463">
        <v>5.2947375600943578E-2</v>
      </c>
      <c r="F17" s="1463">
        <v>4.4390139661157998E-2</v>
      </c>
      <c r="G17" s="1463">
        <v>6.3240243424034615E-2</v>
      </c>
      <c r="H17" s="1463">
        <v>0.29065114044822843</v>
      </c>
      <c r="I17" s="1463">
        <v>0.12772809588265743</v>
      </c>
      <c r="J17" s="1463">
        <v>5.8072178950791302E-2</v>
      </c>
      <c r="K17" s="1464">
        <v>5.2274656235284628E-2</v>
      </c>
      <c r="L17" s="1460"/>
    </row>
    <row r="18" spans="2:18">
      <c r="B18" s="2413"/>
      <c r="C18" s="1461" t="s">
        <v>19</v>
      </c>
      <c r="D18" s="1462">
        <v>1.9275900714436748E-2</v>
      </c>
      <c r="E18" s="1463">
        <v>2.9313974990199023E-2</v>
      </c>
      <c r="F18" s="1463">
        <v>2.1621854468890866E-2</v>
      </c>
      <c r="G18" s="1463">
        <v>2.7429848599159423E-2</v>
      </c>
      <c r="H18" s="1463">
        <v>0.11267220785168916</v>
      </c>
      <c r="I18" s="1463">
        <v>8.4164513651281331E-2</v>
      </c>
      <c r="J18" s="1463">
        <v>3.0326273825028012E-2</v>
      </c>
      <c r="K18" s="1464">
        <v>2.8257649225028734E-2</v>
      </c>
      <c r="L18" s="1460"/>
    </row>
    <row r="19" spans="2:18">
      <c r="B19" s="2413"/>
      <c r="C19" s="1438" t="s">
        <v>327</v>
      </c>
      <c r="D19" s="1465">
        <v>1.7441792324079601E-2</v>
      </c>
      <c r="E19" s="1466">
        <v>3.0885735987046473E-2</v>
      </c>
      <c r="F19" s="1466">
        <v>2.2415228826761748E-2</v>
      </c>
      <c r="G19" s="1466">
        <v>2.7628742566914038E-2</v>
      </c>
      <c r="H19" s="1466">
        <v>4.08439003190052E-2</v>
      </c>
      <c r="I19" s="1466">
        <v>5.8662347084997429E-2</v>
      </c>
      <c r="J19" s="1466">
        <v>3.0815465610521016E-2</v>
      </c>
      <c r="K19" s="1352">
        <v>2.7737206121903495E-2</v>
      </c>
      <c r="L19" s="1460"/>
    </row>
    <row r="20" spans="2:18" ht="15" thickBot="1">
      <c r="B20" s="2414"/>
      <c r="C20" s="1443" t="s">
        <v>335</v>
      </c>
      <c r="D20" s="1444">
        <v>1.3175046642068989E-2</v>
      </c>
      <c r="E20" s="1445">
        <v>3.1545914495519474E-2</v>
      </c>
      <c r="F20" s="1445">
        <v>2.259016428558935E-2</v>
      </c>
      <c r="G20" s="1445">
        <v>2.653801145487936E-2</v>
      </c>
      <c r="H20" s="1445">
        <v>4.1670086732879148E-2</v>
      </c>
      <c r="I20" s="1445">
        <v>8.6961041060925851E-2</v>
      </c>
      <c r="J20" s="1445">
        <v>3.0875458639340499E-2</v>
      </c>
      <c r="K20" s="1446">
        <v>2.6528074985542011E-2</v>
      </c>
      <c r="L20" s="1460"/>
    </row>
    <row r="21" spans="2:18">
      <c r="B21" s="2412" t="s">
        <v>580</v>
      </c>
      <c r="C21" s="1434" t="s">
        <v>574</v>
      </c>
      <c r="D21" s="1459">
        <v>1.5899740725113631E-2</v>
      </c>
      <c r="E21" s="1436">
        <v>4.3457255041017176E-2</v>
      </c>
      <c r="F21" s="1436">
        <v>3.7020244019633115E-2</v>
      </c>
      <c r="G21" s="1436">
        <v>5.8450725525929885E-2</v>
      </c>
      <c r="H21" s="1436">
        <v>0.18735431762401686</v>
      </c>
      <c r="I21" s="1436">
        <v>8.3002627458358555E-2</v>
      </c>
      <c r="J21" s="1436">
        <v>4.9924894134109478E-2</v>
      </c>
      <c r="K21" s="1437">
        <v>4.2945091582379573E-2</v>
      </c>
      <c r="L21" s="1460"/>
    </row>
    <row r="22" spans="2:18">
      <c r="B22" s="2413"/>
      <c r="C22" s="1461" t="s">
        <v>575</v>
      </c>
      <c r="D22" s="1462">
        <v>1.4324084672372586E-2</v>
      </c>
      <c r="E22" s="1463">
        <v>3.9349243720258241E-2</v>
      </c>
      <c r="F22" s="1463">
        <v>3.6493190772156188E-2</v>
      </c>
      <c r="G22" s="1463">
        <v>5.4563995742458821E-2</v>
      </c>
      <c r="H22" s="1463">
        <v>0.27836212751155354</v>
      </c>
      <c r="I22" s="1463">
        <v>9.0395745591374282E-2</v>
      </c>
      <c r="J22" s="1463">
        <v>4.5788875740681349E-2</v>
      </c>
      <c r="K22" s="1464">
        <v>3.9093009208580824E-2</v>
      </c>
      <c r="L22" s="1460"/>
    </row>
    <row r="23" spans="2:18">
      <c r="B23" s="2413"/>
      <c r="C23" s="1461" t="s">
        <v>19</v>
      </c>
      <c r="D23" s="1462">
        <v>6.621634886211843E-3</v>
      </c>
      <c r="E23" s="1463">
        <v>1.4445208564911639E-2</v>
      </c>
      <c r="F23" s="1463">
        <v>1.4377114026731457E-2</v>
      </c>
      <c r="G23" s="1463">
        <v>1.8259329965820185E-2</v>
      </c>
      <c r="H23" s="1463">
        <v>9.0458891311928469E-2</v>
      </c>
      <c r="I23" s="1463">
        <v>3.8745897632846867E-2</v>
      </c>
      <c r="J23" s="1463">
        <v>1.6844751425749985E-2</v>
      </c>
      <c r="K23" s="1464">
        <v>1.4583397737338823E-2</v>
      </c>
      <c r="L23" s="1460"/>
    </row>
    <row r="24" spans="2:18">
      <c r="B24" s="2413"/>
      <c r="C24" s="1438" t="s">
        <v>327</v>
      </c>
      <c r="D24" s="1465">
        <v>5.4598144789208937E-3</v>
      </c>
      <c r="E24" s="1466">
        <v>1.4454490488013781E-2</v>
      </c>
      <c r="F24" s="1466">
        <v>1.4686092443274039E-2</v>
      </c>
      <c r="G24" s="1466">
        <v>1.8311664156547735E-2</v>
      </c>
      <c r="H24" s="1466">
        <v>3.3801542696140892E-2</v>
      </c>
      <c r="I24" s="1466">
        <v>2.3714160136604545E-2</v>
      </c>
      <c r="J24" s="1466">
        <v>1.6392387763486435E-2</v>
      </c>
      <c r="K24" s="1352">
        <v>1.3669806066979227E-2</v>
      </c>
      <c r="L24" s="1460"/>
    </row>
    <row r="25" spans="2:18" ht="15" thickBot="1">
      <c r="B25" s="2414"/>
      <c r="C25" s="1443" t="s">
        <v>335</v>
      </c>
      <c r="D25" s="1444">
        <v>4.421140853508719E-3</v>
      </c>
      <c r="E25" s="1445">
        <v>1.5601157749774344E-2</v>
      </c>
      <c r="F25" s="1445">
        <v>1.5138139316158509E-2</v>
      </c>
      <c r="G25" s="1445">
        <v>1.8032348819112608E-2</v>
      </c>
      <c r="H25" s="1445">
        <v>1.6160952876047682E-2</v>
      </c>
      <c r="I25" s="1445">
        <v>3.1630136946748703E-2</v>
      </c>
      <c r="J25" s="1445">
        <v>1.6811649622625907E-2</v>
      </c>
      <c r="K25" s="1446">
        <v>1.3570853444423112E-2</v>
      </c>
      <c r="L25" s="1460"/>
    </row>
    <row r="26" spans="2:18">
      <c r="B26" s="2412" t="s">
        <v>598</v>
      </c>
      <c r="C26" s="1434" t="s">
        <v>574</v>
      </c>
      <c r="D26" s="1459">
        <v>0.85959419446563945</v>
      </c>
      <c r="E26" s="1436">
        <v>0.9639742673500713</v>
      </c>
      <c r="F26" s="1436">
        <v>1.1437674934693776</v>
      </c>
      <c r="G26" s="1436">
        <v>1.0081908132606185</v>
      </c>
      <c r="H26" s="1436">
        <v>0.95883231500339439</v>
      </c>
      <c r="I26" s="1436">
        <v>0.89140649087071122</v>
      </c>
      <c r="J26" s="1436">
        <v>0.9856320422624214</v>
      </c>
      <c r="K26" s="1437">
        <v>0.96535212896412059</v>
      </c>
      <c r="L26" s="1460"/>
    </row>
    <row r="27" spans="2:18">
      <c r="B27" s="2413"/>
      <c r="C27" s="1461" t="s">
        <v>575</v>
      </c>
      <c r="D27" s="1462">
        <v>0.90958003214333583</v>
      </c>
      <c r="E27" s="1463">
        <v>0.96896638952588476</v>
      </c>
      <c r="F27" s="1463">
        <v>1.1289815996084041</v>
      </c>
      <c r="G27" s="1463">
        <v>1.0187686910866669</v>
      </c>
      <c r="H27" s="1463">
        <v>0.98495101698875587</v>
      </c>
      <c r="I27" s="1463">
        <v>0.85345504386779492</v>
      </c>
      <c r="J27" s="1463">
        <v>0.99214554388733778</v>
      </c>
      <c r="K27" s="1464">
        <v>0.97611906819533223</v>
      </c>
      <c r="L27" s="1460"/>
    </row>
    <row r="28" spans="2:18">
      <c r="B28" s="2413"/>
      <c r="C28" s="1461" t="s">
        <v>19</v>
      </c>
      <c r="D28" s="1462">
        <v>0.93397106277885866</v>
      </c>
      <c r="E28" s="1463">
        <v>0.94010611328171168</v>
      </c>
      <c r="F28" s="1463">
        <v>1.3010735907335906</v>
      </c>
      <c r="G28" s="1463">
        <v>1.0255748719752942</v>
      </c>
      <c r="H28" s="1463">
        <v>0.95724276508765038</v>
      </c>
      <c r="I28" s="1463">
        <v>0.70532187302956884</v>
      </c>
      <c r="J28" s="1463">
        <v>0.9750403943368211</v>
      </c>
      <c r="K28" s="1464">
        <v>0.95808974164515448</v>
      </c>
      <c r="L28" s="1460"/>
    </row>
    <row r="29" spans="2:18">
      <c r="B29" s="2413"/>
      <c r="C29" s="1438" t="s">
        <v>327</v>
      </c>
      <c r="D29" s="1465">
        <v>0.94299847358049349</v>
      </c>
      <c r="E29" s="1466">
        <v>0.91200263240390433</v>
      </c>
      <c r="F29" s="1466">
        <v>1.2878944249971829</v>
      </c>
      <c r="G29" s="1466">
        <v>1.0288339181826578</v>
      </c>
      <c r="H29" s="1466">
        <v>1.1233716974303294</v>
      </c>
      <c r="I29" s="1466">
        <v>0.7111022444700873</v>
      </c>
      <c r="J29" s="1466">
        <v>0.95597657369528566</v>
      </c>
      <c r="K29" s="1352">
        <v>0.94695589274067737</v>
      </c>
      <c r="L29" s="1460"/>
    </row>
    <row r="30" spans="2:18" ht="15" thickBot="1">
      <c r="B30" s="2414"/>
      <c r="C30" s="1443" t="s">
        <v>335</v>
      </c>
      <c r="D30" s="1444">
        <v>1.1215066972122028</v>
      </c>
      <c r="E30" s="1445">
        <v>0.92052696876224882</v>
      </c>
      <c r="F30" s="1445">
        <v>1.2668591689576838</v>
      </c>
      <c r="G30" s="1445">
        <v>1.0462358209338369</v>
      </c>
      <c r="H30" s="1445">
        <v>0.77580579266068428</v>
      </c>
      <c r="I30" s="1445">
        <v>0.70870932664851582</v>
      </c>
      <c r="J30" s="1445">
        <v>0.96164702473509356</v>
      </c>
      <c r="K30" s="1446">
        <v>0.97647803222742069</v>
      </c>
      <c r="L30" s="1460"/>
    </row>
    <row r="31" spans="2:18" s="1328" customFormat="1">
      <c r="B31" s="2412" t="s">
        <v>606</v>
      </c>
      <c r="C31" s="1434" t="s">
        <v>574</v>
      </c>
      <c r="D31" s="1459">
        <v>3.0312367489130958E-2</v>
      </c>
      <c r="E31" s="1436">
        <v>5.442723945045673E-2</v>
      </c>
      <c r="F31" s="1436">
        <v>7.7131771178052908E-2</v>
      </c>
      <c r="G31" s="1436">
        <v>0.10239650580491497</v>
      </c>
      <c r="H31" s="1436">
        <v>0.20063452547209909</v>
      </c>
      <c r="I31" s="1436">
        <v>9.7413562480811108E-2</v>
      </c>
      <c r="J31" s="1436">
        <v>6.7469908485360094E-2</v>
      </c>
      <c r="K31" s="1437">
        <v>5.8559067726563191E-2</v>
      </c>
      <c r="L31" s="1460"/>
      <c r="M31" s="1454"/>
      <c r="N31" s="1454"/>
      <c r="O31" s="1454"/>
      <c r="P31" s="1454"/>
      <c r="Q31" s="1454"/>
      <c r="R31" s="1454"/>
    </row>
    <row r="32" spans="2:18" s="1328" customFormat="1">
      <c r="B32" s="2413"/>
      <c r="C32" s="1461" t="s">
        <v>575</v>
      </c>
      <c r="D32" s="1462">
        <v>2.4503820495546294E-2</v>
      </c>
      <c r="E32" s="1463">
        <v>4.8434633229428703E-2</v>
      </c>
      <c r="F32" s="1463">
        <v>7.5498080823679661E-2</v>
      </c>
      <c r="G32" s="1463">
        <v>9.7192897574937556E-2</v>
      </c>
      <c r="H32" s="1463">
        <v>0.27632339260265942</v>
      </c>
      <c r="I32" s="1463">
        <v>0.10577945904012631</v>
      </c>
      <c r="J32" s="1463">
        <v>6.051738476990675E-2</v>
      </c>
      <c r="K32" s="1464">
        <v>5.1681358255465479E-2</v>
      </c>
      <c r="L32" s="1460"/>
      <c r="M32" s="1454"/>
      <c r="N32" s="1454"/>
      <c r="O32" s="1454"/>
      <c r="P32" s="1454"/>
      <c r="Q32" s="1454"/>
      <c r="R32" s="1454"/>
    </row>
    <row r="33" spans="2:18" s="1328" customFormat="1">
      <c r="B33" s="2413"/>
      <c r="C33" s="1461" t="s">
        <v>19</v>
      </c>
      <c r="D33" s="1462">
        <v>1.5193305991686629E-2</v>
      </c>
      <c r="E33" s="1463">
        <v>2.5353272294697318E-2</v>
      </c>
      <c r="F33" s="1463">
        <v>3.6814822400901615E-2</v>
      </c>
      <c r="G33" s="1463">
        <v>3.8655270295287911E-2</v>
      </c>
      <c r="H33" s="1463">
        <v>0.10340312408427689</v>
      </c>
      <c r="I33" s="1463">
        <v>6.5924699615524066E-2</v>
      </c>
      <c r="J33" s="1463">
        <v>2.9627803315090972E-2</v>
      </c>
      <c r="K33" s="1464">
        <v>2.6102857239999996E-2</v>
      </c>
      <c r="L33" s="1460"/>
      <c r="M33" s="1454"/>
      <c r="N33" s="1454"/>
      <c r="O33" s="1454"/>
      <c r="P33" s="1454"/>
      <c r="Q33" s="1454"/>
      <c r="R33" s="1454"/>
    </row>
    <row r="34" spans="2:18" s="1328" customFormat="1">
      <c r="B34" s="2413"/>
      <c r="C34" s="1438" t="s">
        <v>327</v>
      </c>
      <c r="D34" s="1465">
        <v>1.2835813441348346E-2</v>
      </c>
      <c r="E34" s="1466">
        <v>2.4656986751627256E-2</v>
      </c>
      <c r="F34" s="1466">
        <v>3.7415862297642113E-2</v>
      </c>
      <c r="G34" s="1466">
        <v>3.8359843994497621E-2</v>
      </c>
      <c r="H34" s="1466">
        <v>3.7817237002089894E-2</v>
      </c>
      <c r="I34" s="1466">
        <v>6.5220353820117385E-2</v>
      </c>
      <c r="J34" s="1466">
        <v>2.8236214267714065E-2</v>
      </c>
      <c r="K34" s="1352">
        <v>2.4145253122647002E-2</v>
      </c>
      <c r="L34" s="1460"/>
      <c r="M34" s="1454"/>
      <c r="N34" s="1454"/>
      <c r="O34" s="1454"/>
      <c r="P34" s="1454"/>
      <c r="Q34" s="1454"/>
      <c r="R34" s="1454"/>
    </row>
    <row r="35" spans="2:18" s="1328" customFormat="1" ht="15" thickBot="1">
      <c r="B35" s="2414"/>
      <c r="C35" s="1443" t="s">
        <v>335</v>
      </c>
      <c r="D35" s="1444">
        <v>9.6733072592394727E-3</v>
      </c>
      <c r="E35" s="1445">
        <v>2.6156418436528165E-2</v>
      </c>
      <c r="F35" s="1445">
        <v>3.7241871574018079E-2</v>
      </c>
      <c r="G35" s="1445">
        <v>3.6205319002122718E-2</v>
      </c>
      <c r="H35" s="1445">
        <v>3.9710474980996488E-2</v>
      </c>
      <c r="I35" s="1445">
        <v>8.0441377696157862E-2</v>
      </c>
      <c r="J35" s="1445">
        <v>2.8844351872330819E-2</v>
      </c>
      <c r="K35" s="1446">
        <v>2.3487411638105863E-2</v>
      </c>
      <c r="L35" s="1460"/>
      <c r="M35" s="1454"/>
      <c r="N35" s="1454"/>
      <c r="O35" s="1454"/>
      <c r="P35" s="1454"/>
      <c r="Q35" s="1454"/>
      <c r="R35" s="1454"/>
    </row>
    <row r="36" spans="2:18">
      <c r="B36" s="2412" t="s">
        <v>607</v>
      </c>
      <c r="C36" s="1434" t="s">
        <v>574</v>
      </c>
      <c r="D36" s="1459">
        <v>0.65822610641316515</v>
      </c>
      <c r="E36" s="1436">
        <v>0.85999376719301857</v>
      </c>
      <c r="F36" s="1436">
        <v>0.93142066753488029</v>
      </c>
      <c r="G36" s="1436">
        <v>0.92223943496731631</v>
      </c>
      <c r="H36" s="1436">
        <v>0.93221573406543512</v>
      </c>
      <c r="I36" s="1436">
        <v>0.89285642535583787</v>
      </c>
      <c r="J36" s="1436">
        <v>0.81857005422893714</v>
      </c>
      <c r="K36" s="1437">
        <v>0.85358938088028846</v>
      </c>
      <c r="L36" s="1460"/>
    </row>
    <row r="37" spans="2:18">
      <c r="B37" s="2413"/>
      <c r="C37" s="1461" t="s">
        <v>575</v>
      </c>
      <c r="D37" s="1462">
        <v>0.67818083144349095</v>
      </c>
      <c r="E37" s="1463">
        <v>0.8600589648516862</v>
      </c>
      <c r="F37" s="1463">
        <v>0.92867483349752855</v>
      </c>
      <c r="G37" s="1463">
        <v>0.92907367099872129</v>
      </c>
      <c r="H37" s="1463">
        <v>0.96528913268779082</v>
      </c>
      <c r="I37" s="1463">
        <v>0.87224519644791787</v>
      </c>
      <c r="J37" s="1463">
        <v>0.8850028925724468</v>
      </c>
      <c r="K37" s="1464">
        <v>0.85833221405960869</v>
      </c>
      <c r="L37" s="1460"/>
    </row>
    <row r="38" spans="2:18">
      <c r="B38" s="2413"/>
      <c r="C38" s="1461" t="s">
        <v>19</v>
      </c>
      <c r="D38" s="1462">
        <v>0.57149529958197853</v>
      </c>
      <c r="E38" s="1463">
        <v>0.71590581022467326</v>
      </c>
      <c r="F38" s="1463">
        <v>0.86555385971873211</v>
      </c>
      <c r="G38" s="1463">
        <v>0.826403723677818</v>
      </c>
      <c r="H38" s="1463">
        <v>0.87231264520411556</v>
      </c>
      <c r="I38" s="1463">
        <v>0.70382894182864364</v>
      </c>
      <c r="J38" s="1463">
        <v>0.75307400473635744</v>
      </c>
      <c r="K38" s="1464">
        <v>0.72176681583785396</v>
      </c>
      <c r="L38" s="1460"/>
    </row>
    <row r="39" spans="2:18">
      <c r="B39" s="2413"/>
      <c r="C39" s="1438" t="s">
        <v>327</v>
      </c>
      <c r="D39" s="1465">
        <v>0.56226618136575879</v>
      </c>
      <c r="E39" s="1466">
        <v>0.73679662104674626</v>
      </c>
      <c r="F39" s="1466">
        <v>0.86536215800368077</v>
      </c>
      <c r="G39" s="1466">
        <v>0.83316735212339876</v>
      </c>
      <c r="H39" s="1466">
        <v>0.92284128606241644</v>
      </c>
      <c r="I39" s="1466">
        <v>0.67204148053605617</v>
      </c>
      <c r="J39" s="1466">
        <v>0.76621665280088735</v>
      </c>
      <c r="K39" s="1352">
        <v>0.73202696306266057</v>
      </c>
      <c r="L39" s="1460"/>
    </row>
    <row r="40" spans="2:18" ht="15" thickBot="1">
      <c r="B40" s="2414"/>
      <c r="C40" s="1443" t="s">
        <v>335</v>
      </c>
      <c r="D40" s="1444">
        <v>0.61267091250083727</v>
      </c>
      <c r="E40" s="1445">
        <v>0.74632379681829786</v>
      </c>
      <c r="F40" s="1445">
        <v>0.86731913740306699</v>
      </c>
      <c r="G40" s="1445">
        <v>0.83677366518090268</v>
      </c>
      <c r="H40" s="1445">
        <v>0.57811085485854863</v>
      </c>
      <c r="I40" s="1445">
        <v>0.6093764746477166</v>
      </c>
      <c r="J40" s="1445">
        <v>0.76843413223921009</v>
      </c>
      <c r="K40" s="1446">
        <v>0.74434828968244404</v>
      </c>
      <c r="L40" s="1460"/>
    </row>
    <row r="41" spans="2:18">
      <c r="B41" s="2412" t="s">
        <v>613</v>
      </c>
      <c r="C41" s="1434" t="s">
        <v>574</v>
      </c>
      <c r="D41" s="1459">
        <v>0.97871320445752796</v>
      </c>
      <c r="E41" s="1436">
        <v>1.0510611540809842</v>
      </c>
      <c r="F41" s="1436">
        <v>1.256646715745483</v>
      </c>
      <c r="G41" s="1436">
        <v>1.1568172068240976</v>
      </c>
      <c r="H41" s="1436">
        <v>1.1110717758025648</v>
      </c>
      <c r="I41" s="1436">
        <v>1.0380622358650655</v>
      </c>
      <c r="J41" s="1436">
        <v>1.1268307002421498</v>
      </c>
      <c r="K41" s="1437">
        <v>1.1066282093432371</v>
      </c>
    </row>
    <row r="42" spans="2:18">
      <c r="B42" s="2413"/>
      <c r="C42" s="1461" t="s">
        <v>575</v>
      </c>
      <c r="D42" s="1462">
        <v>1.0583551613936253</v>
      </c>
      <c r="E42" s="1463">
        <v>1.0457715322362184</v>
      </c>
      <c r="F42" s="1463">
        <v>1.0697238473607509</v>
      </c>
      <c r="G42" s="1463">
        <v>1.0075500173120202</v>
      </c>
      <c r="H42" s="1463">
        <v>0.99898236307775312</v>
      </c>
      <c r="I42" s="1463">
        <v>1.0072381172853795</v>
      </c>
      <c r="J42" s="1463">
        <v>1.1401182350362491</v>
      </c>
      <c r="K42" s="1464">
        <v>1.0352773017219685</v>
      </c>
    </row>
    <row r="43" spans="2:18">
      <c r="B43" s="2413"/>
      <c r="C43" s="1461" t="s">
        <v>19</v>
      </c>
      <c r="D43" s="1462">
        <v>1.1916099953553181</v>
      </c>
      <c r="E43" s="1463">
        <v>1.0917103980648353</v>
      </c>
      <c r="F43" s="1463">
        <v>1.4855974077502976</v>
      </c>
      <c r="G43" s="1463">
        <v>1.3332725594745627</v>
      </c>
      <c r="H43" s="1463">
        <v>1.0581260690852461</v>
      </c>
      <c r="I43" s="1463">
        <v>0.9321040628727808</v>
      </c>
      <c r="J43" s="1463">
        <v>1.1866856294625145</v>
      </c>
      <c r="K43" s="1464">
        <v>1.1786963035979512</v>
      </c>
    </row>
    <row r="44" spans="2:18">
      <c r="B44" s="2413"/>
      <c r="C44" s="1438" t="s">
        <v>327</v>
      </c>
      <c r="D44" s="1465">
        <v>1.2878046702484656</v>
      </c>
      <c r="E44" s="1466">
        <v>1.1472522276512358</v>
      </c>
      <c r="F44" s="1466">
        <v>1.505925541817378</v>
      </c>
      <c r="G44" s="1466">
        <v>1.3829287138790507</v>
      </c>
      <c r="H44" s="1466">
        <v>1.2199811335586825</v>
      </c>
      <c r="I44" s="1466">
        <v>0.9007021841612286</v>
      </c>
      <c r="J44" s="1466">
        <v>1.2305065935429256</v>
      </c>
      <c r="K44" s="1352">
        <v>1.2297962734526042</v>
      </c>
    </row>
    <row r="45" spans="2:18" ht="15" thickBot="1">
      <c r="B45" s="2414"/>
      <c r="C45" s="1443" t="s">
        <v>335</v>
      </c>
      <c r="D45" s="1444">
        <v>1.5334836901917879</v>
      </c>
      <c r="E45" s="1445">
        <v>1.1147294351696901</v>
      </c>
      <c r="F45" s="1445">
        <v>1.5024257808233588</v>
      </c>
      <c r="G45" s="1445">
        <v>1.4367678572608915</v>
      </c>
      <c r="H45" s="1445">
        <v>0.81749461869618689</v>
      </c>
      <c r="I45" s="1445">
        <v>0.79623637262307778</v>
      </c>
      <c r="J45" s="1445">
        <v>1.2026043284416088</v>
      </c>
      <c r="K45" s="1446">
        <v>1.2316290358242736</v>
      </c>
    </row>
    <row r="46" spans="2:18">
      <c r="B46" s="1454"/>
      <c r="D46" s="1467"/>
      <c r="E46" s="1467"/>
      <c r="F46" s="1467"/>
      <c r="G46" s="1467"/>
      <c r="H46" s="1467"/>
      <c r="I46" s="1467"/>
      <c r="J46" s="1467"/>
      <c r="K46" s="1467"/>
      <c r="L46" s="1454"/>
    </row>
    <row r="47" spans="2:18" ht="30.75" customHeight="1">
      <c r="B47" s="2415" t="s">
        <v>570</v>
      </c>
      <c r="C47" s="2415"/>
      <c r="D47" s="2415"/>
      <c r="E47" s="2415"/>
      <c r="F47" s="2415"/>
      <c r="G47" s="2415"/>
      <c r="H47" s="2415"/>
      <c r="I47" s="2415"/>
      <c r="J47" s="2415"/>
      <c r="K47" s="2415"/>
      <c r="L47" s="1454"/>
    </row>
    <row r="48" spans="2:18">
      <c r="D48" s="1460"/>
      <c r="E48" s="1460"/>
      <c r="F48" s="1460"/>
      <c r="G48" s="1460"/>
      <c r="H48" s="1460"/>
      <c r="I48" s="1460"/>
      <c r="J48" s="1460"/>
      <c r="K48" s="1460"/>
    </row>
    <row r="49" spans="4:13">
      <c r="D49" s="1468"/>
      <c r="E49" s="1450"/>
      <c r="F49" s="1468"/>
      <c r="G49" s="1468"/>
      <c r="H49" s="1468"/>
      <c r="I49" s="1468"/>
      <c r="J49" s="1468"/>
      <c r="K49" s="1468"/>
      <c r="L49" s="1460"/>
      <c r="M49" s="1469"/>
    </row>
    <row r="50" spans="4:13" ht="15">
      <c r="D50" s="1460"/>
      <c r="E50" s="1460"/>
      <c r="F50" s="1460"/>
      <c r="G50" s="1460"/>
      <c r="H50" s="1460"/>
      <c r="I50" s="1460"/>
      <c r="J50" s="1470"/>
      <c r="K50" s="1470"/>
      <c r="L50" s="1460"/>
      <c r="M50" s="1469"/>
    </row>
    <row r="51" spans="4:13">
      <c r="D51" s="1460"/>
      <c r="E51" s="1460"/>
      <c r="F51" s="1460"/>
      <c r="G51" s="1460"/>
      <c r="H51" s="1460"/>
      <c r="I51" s="1460"/>
      <c r="J51" s="1460"/>
      <c r="K51" s="1460"/>
      <c r="L51" s="1460"/>
      <c r="M51" s="1469"/>
    </row>
    <row r="52" spans="4:13">
      <c r="D52" s="1460"/>
      <c r="E52" s="1460"/>
      <c r="F52" s="1460"/>
      <c r="G52" s="1460"/>
      <c r="H52" s="1460"/>
      <c r="I52" s="1460"/>
      <c r="J52" s="1460"/>
      <c r="K52" s="1460"/>
      <c r="L52" s="1460"/>
      <c r="M52" s="1469"/>
    </row>
    <row r="53" spans="4:13">
      <c r="F53" s="1460"/>
      <c r="G53" s="1460"/>
      <c r="H53" s="1460"/>
      <c r="I53" s="1460"/>
      <c r="J53" s="1460"/>
      <c r="K53" s="1460"/>
      <c r="L53" s="1460"/>
      <c r="M53" s="1469"/>
    </row>
  </sheetData>
  <mergeCells count="11">
    <mergeCell ref="B21:B25"/>
    <mergeCell ref="I1:K1"/>
    <mergeCell ref="B3:K3"/>
    <mergeCell ref="B6:B10"/>
    <mergeCell ref="B11:B15"/>
    <mergeCell ref="B16:B20"/>
    <mergeCell ref="B26:B30"/>
    <mergeCell ref="B31:B35"/>
    <mergeCell ref="B36:B40"/>
    <mergeCell ref="B41:B45"/>
    <mergeCell ref="B47:K47"/>
  </mergeCells>
  <pageMargins left="0.35" right="0.17" top="0.7" bottom="0.43" header="0.31496062992125984" footer="0.31496062992125984"/>
  <pageSetup paperSize="9" scale="7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X48"/>
  <sheetViews>
    <sheetView workbookViewId="0"/>
  </sheetViews>
  <sheetFormatPr defaultColWidth="33.140625" defaultRowHeight="12.75"/>
  <cols>
    <col min="1" max="1" width="4.5703125" style="1471" customWidth="1"/>
    <col min="2" max="2" width="33" style="1471" customWidth="1"/>
    <col min="3" max="3" width="24.42578125" style="1471" customWidth="1"/>
    <col min="4" max="4" width="23.5703125" style="1471" customWidth="1"/>
    <col min="5" max="5" width="16.85546875" style="1471" customWidth="1"/>
    <col min="6" max="182" width="9.140625" style="1471" customWidth="1"/>
    <col min="183" max="183" width="29.140625" style="1471" customWidth="1"/>
    <col min="184" max="184" width="33.140625" style="1471" customWidth="1"/>
    <col min="185" max="185" width="16" style="1471" customWidth="1"/>
    <col min="186" max="186" width="29.140625" style="1471" customWidth="1"/>
    <col min="187" max="187" width="33.140625" style="1471" customWidth="1"/>
    <col min="188" max="188" width="16" style="1471" customWidth="1"/>
    <col min="189" max="189" width="29.140625" style="1471" customWidth="1"/>
    <col min="190" max="190" width="33.140625" style="1471" customWidth="1"/>
    <col min="191" max="191" width="16" style="1471" customWidth="1"/>
    <col min="192" max="192" width="29.140625" style="1471" customWidth="1"/>
    <col min="193" max="193" width="33.140625" style="1471" customWidth="1"/>
    <col min="194" max="194" width="16" style="1471" customWidth="1"/>
    <col min="195" max="195" width="29.140625" style="1471" customWidth="1"/>
    <col min="196" max="196" width="33.140625" style="1471" customWidth="1"/>
    <col min="197" max="197" width="16" style="1471" customWidth="1"/>
    <col min="198" max="198" width="29.140625" style="1471" customWidth="1"/>
    <col min="199" max="199" width="33.140625" style="1471" customWidth="1"/>
    <col min="200" max="200" width="16" style="1471" customWidth="1"/>
    <col min="201" max="201" width="29.140625" style="1471" customWidth="1"/>
    <col min="202" max="202" width="33.140625" style="1471" customWidth="1"/>
    <col min="203" max="203" width="16" style="1471" customWidth="1"/>
    <col min="204" max="204" width="29.140625" style="1471" customWidth="1"/>
    <col min="205" max="205" width="33.140625" style="1471" customWidth="1"/>
    <col min="206" max="206" width="16" style="1471" customWidth="1"/>
    <col min="207" max="207" width="29.140625" style="1471" customWidth="1"/>
    <col min="208" max="208" width="33.140625" style="1471" customWidth="1"/>
    <col min="209" max="209" width="16" style="1471" customWidth="1"/>
    <col min="210" max="210" width="29.140625" style="1471" customWidth="1"/>
    <col min="211" max="211" width="33.140625" style="1471" customWidth="1"/>
    <col min="212" max="212" width="16" style="1471" customWidth="1"/>
    <col min="213" max="213" width="29.140625" style="1471" customWidth="1"/>
    <col min="214" max="214" width="33.140625" style="1471" customWidth="1"/>
    <col min="215" max="215" width="16" style="1471" customWidth="1"/>
    <col min="216" max="216" width="29.140625" style="1471" customWidth="1"/>
    <col min="217" max="217" width="33.140625" style="1471" customWidth="1"/>
    <col min="218" max="218" width="16" style="1471" customWidth="1"/>
    <col min="219" max="219" width="29.140625" style="1471" customWidth="1"/>
    <col min="220" max="220" width="33.140625" style="1471" customWidth="1"/>
    <col min="221" max="221" width="16" style="1471" customWidth="1"/>
    <col min="222" max="222" width="29.140625" style="1471" customWidth="1"/>
    <col min="223" max="223" width="33.140625" style="1471" customWidth="1"/>
    <col min="224" max="224" width="16" style="1471" customWidth="1"/>
    <col min="225" max="225" width="29.140625" style="1471" customWidth="1"/>
    <col min="226" max="226" width="33.140625" style="1471" customWidth="1"/>
    <col min="227" max="227" width="16" style="1471" customWidth="1"/>
    <col min="228" max="228" width="29.140625" style="1471" customWidth="1"/>
    <col min="229" max="229" width="33.140625" style="1471" customWidth="1"/>
    <col min="230" max="230" width="16" style="1471" customWidth="1"/>
    <col min="231" max="231" width="29.140625" style="1471" customWidth="1"/>
    <col min="232" max="16384" width="33.140625" style="1471"/>
  </cols>
  <sheetData>
    <row r="1" spans="2:6">
      <c r="D1" s="1472" t="s">
        <v>614</v>
      </c>
      <c r="E1" s="1473"/>
      <c r="F1" s="1473"/>
    </row>
    <row r="3" spans="2:6" ht="31.5" customHeight="1">
      <c r="B3" s="2417" t="s">
        <v>615</v>
      </c>
      <c r="C3" s="2417"/>
      <c r="D3" s="2417"/>
      <c r="E3" s="1474"/>
    </row>
    <row r="4" spans="2:6">
      <c r="C4" s="1472"/>
      <c r="D4" s="1472"/>
    </row>
    <row r="5" spans="2:6" ht="13.5" thickBot="1">
      <c r="C5" s="1475"/>
      <c r="D5" s="1475"/>
    </row>
    <row r="6" spans="2:6" ht="51.75" thickBot="1">
      <c r="B6" s="1476" t="s">
        <v>616</v>
      </c>
      <c r="C6" s="1477" t="s">
        <v>617</v>
      </c>
      <c r="D6" s="1478" t="s">
        <v>618</v>
      </c>
    </row>
    <row r="7" spans="2:6">
      <c r="B7" s="1479" t="s">
        <v>619</v>
      </c>
      <c r="C7" s="1480">
        <v>4.3602476849869017E-3</v>
      </c>
      <c r="D7" s="1481">
        <v>7.822604298743939E-2</v>
      </c>
    </row>
    <row r="8" spans="2:6">
      <c r="B8" s="1482" t="s">
        <v>620</v>
      </c>
      <c r="C8" s="1480">
        <v>3.8293715401366508E-2</v>
      </c>
      <c r="D8" s="1483">
        <v>0.15130076069032922</v>
      </c>
    </row>
    <row r="9" spans="2:6">
      <c r="B9" s="1482" t="s">
        <v>621</v>
      </c>
      <c r="C9" s="1480">
        <v>0.11667977367326121</v>
      </c>
      <c r="D9" s="1483">
        <v>0.22226461561939934</v>
      </c>
    </row>
    <row r="10" spans="2:6">
      <c r="B10" s="1482" t="s">
        <v>622</v>
      </c>
      <c r="C10" s="1480">
        <v>0.16134843836420837</v>
      </c>
      <c r="D10" s="1483">
        <v>0.19131134304367453</v>
      </c>
    </row>
    <row r="11" spans="2:6">
      <c r="B11" s="1482" t="s">
        <v>623</v>
      </c>
      <c r="C11" s="1480">
        <v>8.2575683027482777E-2</v>
      </c>
      <c r="D11" s="1483">
        <v>7.0697973545467932E-2</v>
      </c>
    </row>
    <row r="12" spans="2:6">
      <c r="B12" s="1482" t="s">
        <v>624</v>
      </c>
      <c r="C12" s="1480">
        <v>9.9561427509591613E-2</v>
      </c>
      <c r="D12" s="1483">
        <v>8.1801044342361393E-2</v>
      </c>
    </row>
    <row r="13" spans="2:6">
      <c r="B13" s="1482" t="s">
        <v>625</v>
      </c>
      <c r="C13" s="1480">
        <v>0.21129939819720425</v>
      </c>
      <c r="D13" s="1483">
        <v>0.1150313323354368</v>
      </c>
    </row>
    <row r="14" spans="2:6" ht="25.5">
      <c r="B14" s="1482" t="s">
        <v>626</v>
      </c>
      <c r="C14" s="1480">
        <v>0.16147152802361964</v>
      </c>
      <c r="D14" s="1483">
        <v>5.5904822923030714E-2</v>
      </c>
    </row>
    <row r="15" spans="2:6" ht="13.5" thickBot="1">
      <c r="B15" s="1484" t="s">
        <v>627</v>
      </c>
      <c r="C15" s="1485">
        <v>0.12440978811827871</v>
      </c>
      <c r="D15" s="1486">
        <v>3.3462064512860719E-2</v>
      </c>
    </row>
    <row r="16" spans="2:6" ht="13.5" thickBot="1">
      <c r="B16" s="1487" t="s">
        <v>628</v>
      </c>
      <c r="C16" s="1488">
        <v>1</v>
      </c>
      <c r="D16" s="1489">
        <v>1</v>
      </c>
    </row>
    <row r="22" spans="2:2">
      <c r="B22" s="1490"/>
    </row>
    <row r="23" spans="2:2">
      <c r="B23" s="1490"/>
    </row>
    <row r="24" spans="2:2">
      <c r="B24" s="1490"/>
    </row>
    <row r="25" spans="2:2">
      <c r="B25" s="1490"/>
    </row>
    <row r="26" spans="2:2">
      <c r="B26" s="1490"/>
    </row>
    <row r="48" spans="51:232">
      <c r="AY48" s="1491"/>
      <c r="AZ48" s="1491"/>
      <c r="BA48" s="1491"/>
      <c r="BB48" s="1491"/>
      <c r="BC48" s="1491"/>
      <c r="BD48" s="1491"/>
      <c r="BE48" s="1491"/>
      <c r="BF48" s="1491"/>
      <c r="BG48" s="1491"/>
      <c r="BH48" s="1491"/>
      <c r="BI48" s="1491"/>
      <c r="BJ48" s="1491"/>
      <c r="BK48" s="1491"/>
      <c r="BL48" s="1491"/>
      <c r="BM48" s="1491"/>
      <c r="BN48" s="1491"/>
      <c r="BO48" s="1491"/>
      <c r="BP48" s="1491"/>
      <c r="BQ48" s="1491"/>
      <c r="BR48" s="1491"/>
      <c r="BS48" s="1491"/>
      <c r="BT48" s="1491"/>
      <c r="BU48" s="1491"/>
      <c r="BV48" s="1491"/>
      <c r="BW48" s="1491"/>
      <c r="BX48" s="1491"/>
      <c r="BY48" s="1491"/>
      <c r="BZ48" s="1491"/>
      <c r="CA48" s="1491"/>
      <c r="CB48" s="1491"/>
      <c r="CC48" s="1491"/>
      <c r="CD48" s="1491"/>
      <c r="CE48" s="1491"/>
      <c r="CF48" s="1491"/>
      <c r="CG48" s="1491"/>
      <c r="CH48" s="1491"/>
      <c r="CI48" s="1491"/>
      <c r="CJ48" s="1491"/>
      <c r="CK48" s="1491"/>
      <c r="CL48" s="1491"/>
      <c r="CM48" s="1491"/>
      <c r="CN48" s="1491"/>
      <c r="CO48" s="1491"/>
      <c r="CP48" s="1491"/>
      <c r="CQ48" s="1491"/>
      <c r="CR48" s="1491"/>
      <c r="CS48" s="1491"/>
      <c r="CT48" s="1491"/>
      <c r="CU48" s="1491"/>
      <c r="CV48" s="1491"/>
      <c r="CW48" s="1491"/>
      <c r="CX48" s="1491"/>
      <c r="CY48" s="1491"/>
      <c r="CZ48" s="1491"/>
      <c r="DA48" s="1491"/>
      <c r="DB48" s="1491"/>
      <c r="DC48" s="1491"/>
      <c r="DD48" s="1491"/>
      <c r="DE48" s="1491"/>
      <c r="DF48" s="1491"/>
      <c r="DG48" s="1491"/>
      <c r="DH48" s="1491"/>
      <c r="DI48" s="1491"/>
      <c r="DJ48" s="1491"/>
      <c r="DK48" s="1491"/>
      <c r="DL48" s="1491"/>
      <c r="DM48" s="1491"/>
      <c r="DN48" s="1491"/>
      <c r="DO48" s="1491"/>
      <c r="DP48" s="1491"/>
      <c r="DQ48" s="1491"/>
      <c r="DR48" s="1491"/>
      <c r="DS48" s="1491"/>
      <c r="DT48" s="1491"/>
      <c r="DU48" s="1491"/>
      <c r="DV48" s="1491"/>
      <c r="DW48" s="1491"/>
      <c r="DX48" s="1491"/>
      <c r="DY48" s="1491"/>
      <c r="DZ48" s="1491"/>
      <c r="EA48" s="1491"/>
      <c r="EB48" s="1491"/>
      <c r="EC48" s="1491"/>
      <c r="ED48" s="1491"/>
      <c r="EE48" s="1491"/>
      <c r="EF48" s="1491"/>
      <c r="EG48" s="1491"/>
      <c r="EH48" s="1491"/>
      <c r="EI48" s="1491"/>
      <c r="EJ48" s="1491"/>
      <c r="EK48" s="1491"/>
      <c r="EL48" s="1491"/>
      <c r="EM48" s="1491"/>
      <c r="EN48" s="1491"/>
      <c r="EO48" s="1491"/>
      <c r="EP48" s="1491"/>
      <c r="EQ48" s="1491"/>
      <c r="ER48" s="1491"/>
      <c r="ES48" s="1491"/>
      <c r="ET48" s="1491"/>
      <c r="EU48" s="1491"/>
      <c r="EV48" s="1491"/>
      <c r="EW48" s="1491"/>
      <c r="EX48" s="1491"/>
      <c r="EY48" s="1491"/>
      <c r="EZ48" s="1491"/>
      <c r="FA48" s="1491"/>
      <c r="FB48" s="1491"/>
      <c r="FC48" s="1491"/>
      <c r="FD48" s="1491"/>
      <c r="FE48" s="1491"/>
      <c r="FF48" s="1491"/>
      <c r="FG48" s="1491"/>
      <c r="FH48" s="1491"/>
      <c r="FI48" s="1491"/>
      <c r="FJ48" s="1491"/>
      <c r="FK48" s="1491"/>
      <c r="FL48" s="1491"/>
      <c r="FM48" s="1491"/>
      <c r="FN48" s="1491"/>
      <c r="FO48" s="1491"/>
      <c r="FP48" s="1491"/>
      <c r="FQ48" s="1491"/>
      <c r="FR48" s="1491"/>
      <c r="FS48" s="1491"/>
      <c r="FT48" s="1491"/>
      <c r="FU48" s="1491"/>
      <c r="FV48" s="1491"/>
      <c r="FW48" s="1491"/>
      <c r="FX48" s="1491"/>
      <c r="FY48" s="1491"/>
      <c r="FZ48" s="1491"/>
      <c r="GA48" s="1491"/>
      <c r="GB48" s="1491"/>
      <c r="GC48" s="1491"/>
      <c r="GD48" s="1491"/>
      <c r="GE48" s="1491"/>
      <c r="GF48" s="1491"/>
      <c r="GG48" s="1491"/>
      <c r="GH48" s="1491"/>
      <c r="GI48" s="1491"/>
      <c r="GJ48" s="1491"/>
      <c r="GK48" s="1491"/>
      <c r="GL48" s="1491"/>
      <c r="GM48" s="1491"/>
      <c r="GN48" s="1491"/>
      <c r="GO48" s="1491"/>
      <c r="GP48" s="1491"/>
      <c r="GQ48" s="1491"/>
      <c r="GR48" s="1491"/>
      <c r="GS48" s="1491"/>
      <c r="GT48" s="1491"/>
      <c r="GU48" s="1491"/>
      <c r="GV48" s="1491"/>
      <c r="GW48" s="1491"/>
      <c r="GX48" s="1491"/>
      <c r="GY48" s="1491"/>
      <c r="GZ48" s="1491"/>
      <c r="HA48" s="1491"/>
      <c r="HB48" s="1491"/>
      <c r="HC48" s="1491"/>
      <c r="HD48" s="1491"/>
      <c r="HE48" s="1491"/>
      <c r="HF48" s="1491"/>
      <c r="HG48" s="1491"/>
      <c r="HH48" s="1491"/>
      <c r="HI48" s="1491"/>
      <c r="HJ48" s="1491"/>
      <c r="HK48" s="1491"/>
      <c r="HL48" s="1491"/>
      <c r="HM48" s="1491"/>
      <c r="HN48" s="1491"/>
      <c r="HO48" s="1491"/>
      <c r="HP48" s="1491"/>
      <c r="HQ48" s="1491"/>
      <c r="HR48" s="1491"/>
      <c r="HS48" s="1491"/>
      <c r="HT48" s="1491"/>
      <c r="HU48" s="1491"/>
      <c r="HV48" s="1491"/>
      <c r="HW48" s="1491"/>
      <c r="HX48" s="1491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/>
  </sheetViews>
  <sheetFormatPr defaultColWidth="9.140625" defaultRowHeight="14.25"/>
  <cols>
    <col min="1" max="1" width="10.28515625" style="1493" customWidth="1"/>
    <col min="2" max="2" width="19.28515625" style="1493" customWidth="1"/>
    <col min="3" max="3" width="13.5703125" style="1493" customWidth="1"/>
    <col min="4" max="4" width="15.140625" style="1493" customWidth="1"/>
    <col min="5" max="5" width="17.140625" style="1493" customWidth="1"/>
    <col min="6" max="6" width="12.7109375" style="1493" customWidth="1"/>
    <col min="7" max="8" width="15.42578125" style="1493" customWidth="1"/>
    <col min="9" max="9" width="16.140625" style="1493" customWidth="1"/>
    <col min="10" max="10" width="18.140625" style="1493" customWidth="1"/>
    <col min="11" max="16384" width="9.140625" style="1493"/>
  </cols>
  <sheetData>
    <row r="1" spans="1:256" s="1496" customFormat="1" ht="15">
      <c r="A1" s="1492"/>
      <c r="B1" s="1493"/>
      <c r="C1" s="1493"/>
      <c r="D1" s="1493"/>
      <c r="E1" s="1493"/>
      <c r="F1" s="1493"/>
      <c r="G1" s="1493"/>
      <c r="H1" s="1493"/>
      <c r="I1" s="1494" t="s">
        <v>629</v>
      </c>
      <c r="J1" s="1495"/>
      <c r="K1" s="1493"/>
      <c r="L1" s="1493"/>
      <c r="M1" s="1493"/>
      <c r="N1" s="1493"/>
      <c r="O1" s="1493"/>
      <c r="P1" s="1493"/>
      <c r="Q1" s="1493"/>
      <c r="R1" s="1493"/>
      <c r="S1" s="1493"/>
      <c r="T1" s="1493"/>
      <c r="U1" s="1493"/>
      <c r="V1" s="1493"/>
      <c r="W1" s="1493"/>
      <c r="X1" s="1493"/>
      <c r="Y1" s="1493"/>
      <c r="Z1" s="1493"/>
      <c r="AA1" s="1493"/>
      <c r="AB1" s="1493"/>
      <c r="AC1" s="1493"/>
      <c r="AD1" s="1493"/>
      <c r="AE1" s="1493"/>
      <c r="AF1" s="1493"/>
      <c r="AG1" s="1493"/>
      <c r="AH1" s="1493"/>
      <c r="AI1" s="1493"/>
      <c r="AJ1" s="1493"/>
      <c r="AK1" s="1493"/>
      <c r="AL1" s="1493"/>
      <c r="AM1" s="1493"/>
      <c r="AN1" s="1493"/>
      <c r="AO1" s="1493"/>
      <c r="AP1" s="1493"/>
      <c r="AQ1" s="1493"/>
      <c r="AR1" s="1493"/>
      <c r="AS1" s="1493"/>
      <c r="AT1" s="1493"/>
      <c r="AU1" s="1493"/>
      <c r="AV1" s="1493"/>
      <c r="AW1" s="1493"/>
      <c r="AX1" s="1493"/>
      <c r="AY1" s="1493"/>
      <c r="AZ1" s="1493"/>
      <c r="BA1" s="1493"/>
      <c r="BB1" s="1493"/>
      <c r="BC1" s="1493"/>
      <c r="BD1" s="1493"/>
      <c r="BE1" s="1493"/>
      <c r="BF1" s="1493"/>
      <c r="BG1" s="1493"/>
      <c r="BH1" s="1493"/>
      <c r="BI1" s="1493"/>
      <c r="BJ1" s="1493"/>
      <c r="BK1" s="1493"/>
      <c r="BL1" s="1493"/>
      <c r="BM1" s="1493"/>
      <c r="BN1" s="1493"/>
      <c r="BO1" s="1493"/>
      <c r="BP1" s="1493"/>
      <c r="BQ1" s="1493"/>
      <c r="BR1" s="1493"/>
      <c r="BS1" s="1493"/>
      <c r="BT1" s="1493"/>
      <c r="BU1" s="1493"/>
      <c r="BV1" s="1493"/>
      <c r="BW1" s="1493"/>
      <c r="BX1" s="1493"/>
      <c r="BY1" s="1493"/>
      <c r="BZ1" s="1493"/>
      <c r="CA1" s="1493"/>
      <c r="CB1" s="1493"/>
      <c r="CC1" s="1493"/>
      <c r="CD1" s="1493"/>
      <c r="CE1" s="1493"/>
      <c r="CF1" s="1493"/>
      <c r="CG1" s="1493"/>
      <c r="CH1" s="1493"/>
      <c r="CI1" s="1493"/>
      <c r="CJ1" s="1493"/>
      <c r="CK1" s="1493"/>
      <c r="CL1" s="1493"/>
      <c r="CM1" s="1493"/>
      <c r="CN1" s="1493"/>
      <c r="CO1" s="1493"/>
      <c r="CP1" s="1493"/>
      <c r="CQ1" s="1493"/>
      <c r="CR1" s="1493"/>
      <c r="CS1" s="1493"/>
      <c r="CT1" s="1493"/>
      <c r="CU1" s="1493"/>
      <c r="CV1" s="1493"/>
      <c r="CW1" s="1493"/>
      <c r="CX1" s="1493"/>
      <c r="CY1" s="1493"/>
      <c r="CZ1" s="1493"/>
      <c r="DA1" s="1493"/>
      <c r="DB1" s="1493"/>
      <c r="DC1" s="1493"/>
      <c r="DD1" s="1493"/>
      <c r="DE1" s="1493"/>
      <c r="DF1" s="1493"/>
      <c r="DG1" s="1493"/>
      <c r="DH1" s="1493"/>
      <c r="DI1" s="1493"/>
      <c r="DJ1" s="1493"/>
      <c r="DK1" s="1493"/>
      <c r="DL1" s="1493"/>
      <c r="DM1" s="1493"/>
      <c r="DN1" s="1493"/>
      <c r="DO1" s="1493"/>
      <c r="DP1" s="1493"/>
      <c r="DQ1" s="1493"/>
      <c r="DR1" s="1493"/>
      <c r="DS1" s="1493"/>
      <c r="DT1" s="1493"/>
      <c r="DU1" s="1493"/>
      <c r="DV1" s="1493"/>
      <c r="DW1" s="1493"/>
      <c r="DX1" s="1493"/>
      <c r="DY1" s="1493"/>
      <c r="DZ1" s="1493"/>
      <c r="EA1" s="1493"/>
      <c r="EB1" s="1493"/>
      <c r="EC1" s="1493"/>
      <c r="ED1" s="1493"/>
      <c r="EE1" s="1493"/>
      <c r="EF1" s="1493"/>
      <c r="EG1" s="1493"/>
      <c r="EH1" s="1493"/>
      <c r="EI1" s="1493"/>
      <c r="EJ1" s="1493"/>
      <c r="EK1" s="1493"/>
      <c r="EL1" s="1493"/>
      <c r="EM1" s="1493"/>
      <c r="EN1" s="1493"/>
      <c r="EO1" s="1493"/>
      <c r="EP1" s="1493"/>
      <c r="EQ1" s="1493"/>
      <c r="ER1" s="1493"/>
      <c r="ES1" s="1493"/>
      <c r="ET1" s="1493"/>
      <c r="EU1" s="1493"/>
      <c r="EV1" s="1493"/>
      <c r="EW1" s="1493"/>
      <c r="EX1" s="1493"/>
      <c r="EY1" s="1493"/>
      <c r="EZ1" s="1493"/>
      <c r="FA1" s="1493"/>
      <c r="FB1" s="1493"/>
      <c r="FC1" s="1493"/>
      <c r="FD1" s="1493"/>
      <c r="FE1" s="1493"/>
      <c r="FF1" s="1493"/>
      <c r="FG1" s="1493"/>
      <c r="FH1" s="1493"/>
      <c r="FI1" s="1493"/>
      <c r="FJ1" s="1493"/>
      <c r="FK1" s="1493"/>
      <c r="FL1" s="1493"/>
      <c r="FM1" s="1493"/>
      <c r="FN1" s="1493"/>
      <c r="FO1" s="1493"/>
      <c r="FP1" s="1493"/>
      <c r="FQ1" s="1493"/>
      <c r="FR1" s="1493"/>
      <c r="FS1" s="1493"/>
      <c r="FT1" s="1493"/>
      <c r="FU1" s="1493"/>
      <c r="FV1" s="1493"/>
      <c r="FW1" s="1493"/>
      <c r="FX1" s="1493"/>
      <c r="FY1" s="1493"/>
      <c r="FZ1" s="1493"/>
      <c r="GA1" s="1493"/>
      <c r="GB1" s="1493"/>
      <c r="GC1" s="1493"/>
      <c r="GD1" s="1493"/>
      <c r="GE1" s="1493"/>
      <c r="GF1" s="1493"/>
      <c r="GG1" s="1493"/>
      <c r="GH1" s="1493"/>
      <c r="GI1" s="1493"/>
      <c r="GJ1" s="1493"/>
      <c r="GK1" s="1493"/>
      <c r="GL1" s="1493"/>
      <c r="GM1" s="1493"/>
      <c r="GN1" s="1493"/>
      <c r="GO1" s="1493"/>
      <c r="GP1" s="1493"/>
      <c r="GQ1" s="1493"/>
      <c r="GR1" s="1493"/>
      <c r="GS1" s="1493"/>
      <c r="GT1" s="1493"/>
      <c r="GU1" s="1493"/>
      <c r="GV1" s="1493"/>
      <c r="GW1" s="1493"/>
      <c r="GX1" s="1493"/>
      <c r="GY1" s="1493"/>
      <c r="GZ1" s="1493"/>
      <c r="HA1" s="1493"/>
      <c r="HB1" s="1493"/>
      <c r="HC1" s="1493"/>
      <c r="HD1" s="1493"/>
      <c r="HE1" s="1493"/>
      <c r="HF1" s="1493"/>
      <c r="HG1" s="1493"/>
      <c r="HH1" s="1493"/>
      <c r="HI1" s="1493"/>
      <c r="HJ1" s="1493"/>
      <c r="HK1" s="1493"/>
      <c r="HL1" s="1493"/>
      <c r="HM1" s="1493"/>
      <c r="HN1" s="1493"/>
      <c r="HO1" s="1493"/>
      <c r="HP1" s="1493"/>
      <c r="HQ1" s="1493"/>
      <c r="HR1" s="1493"/>
      <c r="HS1" s="1493"/>
      <c r="HT1" s="1493"/>
      <c r="HU1" s="1493"/>
      <c r="HV1" s="1493"/>
      <c r="HW1" s="1493"/>
      <c r="HX1" s="1493"/>
      <c r="HY1" s="1493"/>
      <c r="HZ1" s="1493"/>
      <c r="IA1" s="1493"/>
      <c r="IB1" s="1493"/>
      <c r="IC1" s="1493"/>
      <c r="ID1" s="1493"/>
      <c r="IE1" s="1493"/>
      <c r="IF1" s="1493"/>
      <c r="IG1" s="1493"/>
      <c r="IH1" s="1493"/>
      <c r="II1" s="1493"/>
      <c r="IJ1" s="1493"/>
      <c r="IK1" s="1493"/>
      <c r="IL1" s="1493"/>
      <c r="IM1" s="1493"/>
      <c r="IN1" s="1493"/>
      <c r="IO1" s="1493"/>
      <c r="IP1" s="1493"/>
      <c r="IQ1" s="1493"/>
      <c r="IR1" s="1493"/>
      <c r="IS1" s="1493"/>
      <c r="IT1" s="1493"/>
      <c r="IU1" s="1493"/>
      <c r="IV1" s="1493"/>
    </row>
    <row r="3" spans="1:256" s="1496" customFormat="1" ht="36" customHeight="1">
      <c r="A3" s="2411" t="s">
        <v>630</v>
      </c>
      <c r="B3" s="2411"/>
      <c r="C3" s="2411"/>
      <c r="D3" s="2411"/>
      <c r="E3" s="2411"/>
      <c r="F3" s="2411"/>
      <c r="G3" s="2411"/>
      <c r="H3" s="2411"/>
      <c r="I3" s="2411"/>
      <c r="J3" s="1497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493"/>
      <c r="X3" s="1493"/>
      <c r="Y3" s="1493"/>
      <c r="Z3" s="1493"/>
      <c r="AA3" s="1493"/>
      <c r="AB3" s="1493"/>
      <c r="AC3" s="1493"/>
      <c r="AD3" s="1493"/>
      <c r="AE3" s="1493"/>
      <c r="AF3" s="1493"/>
      <c r="AG3" s="1493"/>
      <c r="AH3" s="1493"/>
      <c r="AI3" s="1493"/>
      <c r="AJ3" s="1493"/>
      <c r="AK3" s="1493"/>
      <c r="AL3" s="1493"/>
      <c r="AM3" s="1493"/>
      <c r="AN3" s="1493"/>
      <c r="AO3" s="1493"/>
      <c r="AP3" s="1493"/>
      <c r="AQ3" s="1493"/>
      <c r="AR3" s="1493"/>
      <c r="AS3" s="1493"/>
      <c r="AT3" s="1493"/>
      <c r="AU3" s="1493"/>
      <c r="AV3" s="1493"/>
      <c r="AW3" s="1493"/>
      <c r="AX3" s="1493"/>
      <c r="AY3" s="1493"/>
      <c r="AZ3" s="1493"/>
      <c r="BA3" s="1493"/>
      <c r="BB3" s="1493"/>
      <c r="BC3" s="1493"/>
      <c r="BD3" s="1493"/>
      <c r="BE3" s="1493"/>
      <c r="BF3" s="1493"/>
      <c r="BG3" s="1493"/>
      <c r="BH3" s="1493"/>
      <c r="BI3" s="1493"/>
      <c r="BJ3" s="1493"/>
      <c r="BK3" s="1493"/>
      <c r="BL3" s="1493"/>
      <c r="BM3" s="1493"/>
      <c r="BN3" s="1493"/>
      <c r="BO3" s="1493"/>
      <c r="BP3" s="1493"/>
      <c r="BQ3" s="1493"/>
      <c r="BR3" s="1493"/>
      <c r="BS3" s="1493"/>
      <c r="BT3" s="1493"/>
      <c r="BU3" s="1493"/>
      <c r="BV3" s="1493"/>
      <c r="BW3" s="1493"/>
      <c r="BX3" s="1493"/>
      <c r="BY3" s="1493"/>
      <c r="BZ3" s="1493"/>
      <c r="CA3" s="1493"/>
      <c r="CB3" s="1493"/>
      <c r="CC3" s="1493"/>
      <c r="CD3" s="1493"/>
      <c r="CE3" s="1493"/>
      <c r="CF3" s="1493"/>
      <c r="CG3" s="1493"/>
      <c r="CH3" s="1493"/>
      <c r="CI3" s="1493"/>
      <c r="CJ3" s="1493"/>
      <c r="CK3" s="1493"/>
      <c r="CL3" s="1493"/>
      <c r="CM3" s="1493"/>
      <c r="CN3" s="1493"/>
      <c r="CO3" s="1493"/>
      <c r="CP3" s="1493"/>
      <c r="CQ3" s="1493"/>
      <c r="CR3" s="1493"/>
      <c r="CS3" s="1493"/>
      <c r="CT3" s="1493"/>
      <c r="CU3" s="1493"/>
      <c r="CV3" s="1493"/>
      <c r="CW3" s="1493"/>
      <c r="CX3" s="1493"/>
      <c r="CY3" s="1493"/>
      <c r="CZ3" s="1493"/>
      <c r="DA3" s="1493"/>
      <c r="DB3" s="1493"/>
      <c r="DC3" s="1493"/>
      <c r="DD3" s="1493"/>
      <c r="DE3" s="1493"/>
      <c r="DF3" s="1493"/>
      <c r="DG3" s="1493"/>
      <c r="DH3" s="1493"/>
      <c r="DI3" s="1493"/>
      <c r="DJ3" s="1493"/>
      <c r="DK3" s="1493"/>
      <c r="DL3" s="1493"/>
      <c r="DM3" s="1493"/>
      <c r="DN3" s="1493"/>
      <c r="DO3" s="1493"/>
      <c r="DP3" s="1493"/>
      <c r="DQ3" s="1493"/>
      <c r="DR3" s="1493"/>
      <c r="DS3" s="1493"/>
      <c r="DT3" s="1493"/>
      <c r="DU3" s="1493"/>
      <c r="DV3" s="1493"/>
      <c r="DW3" s="1493"/>
      <c r="DX3" s="1493"/>
      <c r="DY3" s="1493"/>
      <c r="DZ3" s="1493"/>
      <c r="EA3" s="1493"/>
      <c r="EB3" s="1493"/>
      <c r="EC3" s="1493"/>
      <c r="ED3" s="1493"/>
      <c r="EE3" s="1493"/>
      <c r="EF3" s="1493"/>
      <c r="EG3" s="1493"/>
      <c r="EH3" s="1493"/>
      <c r="EI3" s="1493"/>
      <c r="EJ3" s="1493"/>
      <c r="EK3" s="1493"/>
      <c r="EL3" s="1493"/>
      <c r="EM3" s="1493"/>
      <c r="EN3" s="1493"/>
      <c r="EO3" s="1493"/>
      <c r="EP3" s="1493"/>
      <c r="EQ3" s="1493"/>
      <c r="ER3" s="1493"/>
      <c r="ES3" s="1493"/>
      <c r="ET3" s="1493"/>
      <c r="EU3" s="1493"/>
      <c r="EV3" s="1493"/>
      <c r="EW3" s="1493"/>
      <c r="EX3" s="1493"/>
      <c r="EY3" s="1493"/>
      <c r="EZ3" s="1493"/>
      <c r="FA3" s="1493"/>
      <c r="FB3" s="1493"/>
      <c r="FC3" s="1493"/>
      <c r="FD3" s="1493"/>
      <c r="FE3" s="1493"/>
      <c r="FF3" s="1493"/>
      <c r="FG3" s="1493"/>
      <c r="FH3" s="1493"/>
      <c r="FI3" s="1493"/>
      <c r="FJ3" s="1493"/>
      <c r="FK3" s="1493"/>
      <c r="FL3" s="1493"/>
      <c r="FM3" s="1493"/>
      <c r="FN3" s="1493"/>
      <c r="FO3" s="1493"/>
      <c r="FP3" s="1493"/>
      <c r="FQ3" s="1493"/>
      <c r="FR3" s="1493"/>
      <c r="FS3" s="1493"/>
      <c r="FT3" s="1493"/>
      <c r="FU3" s="1493"/>
      <c r="FV3" s="1493"/>
      <c r="FW3" s="1493"/>
      <c r="FX3" s="1493"/>
      <c r="FY3" s="1493"/>
      <c r="FZ3" s="1493"/>
      <c r="GA3" s="1493"/>
      <c r="GB3" s="1493"/>
      <c r="GC3" s="1493"/>
      <c r="GD3" s="1493"/>
      <c r="GE3" s="1493"/>
      <c r="GF3" s="1493"/>
      <c r="GG3" s="1493"/>
      <c r="GH3" s="1493"/>
      <c r="GI3" s="1493"/>
      <c r="GJ3" s="1493"/>
      <c r="GK3" s="1493"/>
      <c r="GL3" s="1493"/>
      <c r="GM3" s="1493"/>
      <c r="GN3" s="1493"/>
      <c r="GO3" s="1493"/>
      <c r="GP3" s="1493"/>
      <c r="GQ3" s="1493"/>
      <c r="GR3" s="1493"/>
      <c r="GS3" s="1493"/>
      <c r="GT3" s="1493"/>
      <c r="GU3" s="1493"/>
      <c r="GV3" s="1493"/>
      <c r="GW3" s="1493"/>
      <c r="GX3" s="1493"/>
      <c r="GY3" s="1493"/>
      <c r="GZ3" s="1493"/>
      <c r="HA3" s="1493"/>
      <c r="HB3" s="1493"/>
      <c r="HC3" s="1493"/>
      <c r="HD3" s="1493"/>
      <c r="HE3" s="1493"/>
      <c r="HF3" s="1493"/>
      <c r="HG3" s="1493"/>
      <c r="HH3" s="1493"/>
      <c r="HI3" s="1493"/>
      <c r="HJ3" s="1493"/>
      <c r="HK3" s="1493"/>
      <c r="HL3" s="1493"/>
      <c r="HM3" s="1493"/>
      <c r="HN3" s="1493"/>
      <c r="HO3" s="1493"/>
      <c r="HP3" s="1493"/>
      <c r="HQ3" s="1493"/>
      <c r="HR3" s="1493"/>
      <c r="HS3" s="1493"/>
      <c r="HT3" s="1493"/>
      <c r="HU3" s="1493"/>
      <c r="HV3" s="1493"/>
      <c r="HW3" s="1493"/>
      <c r="HX3" s="1493"/>
      <c r="HY3" s="1493"/>
      <c r="HZ3" s="1493"/>
      <c r="IA3" s="1493"/>
      <c r="IB3" s="1493"/>
      <c r="IC3" s="1493"/>
      <c r="ID3" s="1493"/>
      <c r="IE3" s="1493"/>
      <c r="IF3" s="1493"/>
      <c r="IG3" s="1493"/>
      <c r="IH3" s="1493"/>
      <c r="II3" s="1493"/>
      <c r="IJ3" s="1493"/>
      <c r="IK3" s="1493"/>
      <c r="IL3" s="1493"/>
      <c r="IM3" s="1493"/>
      <c r="IN3" s="1493"/>
      <c r="IO3" s="1493"/>
      <c r="IP3" s="1493"/>
      <c r="IQ3" s="1493"/>
      <c r="IR3" s="1493"/>
      <c r="IS3" s="1493"/>
      <c r="IT3" s="1493"/>
      <c r="IU3" s="1493"/>
      <c r="IV3" s="1493"/>
    </row>
    <row r="4" spans="1:256" s="1496" customFormat="1" ht="15.75" thickBot="1">
      <c r="A4" s="1493"/>
      <c r="B4" s="1493"/>
      <c r="C4" s="1493"/>
      <c r="D4" s="1493"/>
      <c r="E4" s="1493"/>
      <c r="F4" s="1493"/>
      <c r="G4" s="1493"/>
      <c r="H4" s="1493"/>
      <c r="I4" s="1493"/>
      <c r="J4" s="1493"/>
      <c r="K4" s="1493"/>
      <c r="L4" s="1493"/>
      <c r="M4" s="1493"/>
      <c r="N4" s="1493"/>
      <c r="O4" s="1493"/>
      <c r="P4" s="1493"/>
      <c r="Q4" s="1493"/>
      <c r="R4" s="1493"/>
      <c r="S4" s="1493"/>
      <c r="T4" s="1493"/>
      <c r="U4" s="1493"/>
      <c r="V4" s="1493"/>
      <c r="W4" s="1493"/>
      <c r="X4" s="1493"/>
      <c r="Y4" s="1493"/>
      <c r="Z4" s="1493"/>
      <c r="AA4" s="1493"/>
      <c r="AB4" s="1493"/>
      <c r="AC4" s="1493"/>
      <c r="AD4" s="1493"/>
      <c r="AE4" s="1493"/>
      <c r="AF4" s="1493"/>
      <c r="AG4" s="1493"/>
      <c r="AH4" s="1493"/>
      <c r="AI4" s="1493"/>
      <c r="AJ4" s="1493"/>
      <c r="AK4" s="1493"/>
      <c r="AL4" s="1493"/>
      <c r="AM4" s="1493"/>
      <c r="AN4" s="1493"/>
      <c r="AO4" s="1493"/>
      <c r="AP4" s="1493"/>
      <c r="AQ4" s="1493"/>
      <c r="AR4" s="1493"/>
      <c r="AS4" s="1493"/>
      <c r="AT4" s="1493"/>
      <c r="AU4" s="1493"/>
      <c r="AV4" s="1493"/>
      <c r="AW4" s="1493"/>
      <c r="AX4" s="1493"/>
      <c r="AY4" s="1493"/>
      <c r="AZ4" s="1493"/>
      <c r="BA4" s="1493"/>
      <c r="BB4" s="1493"/>
      <c r="BC4" s="1493"/>
      <c r="BD4" s="1493"/>
      <c r="BE4" s="1493"/>
      <c r="BF4" s="1493"/>
      <c r="BG4" s="1493"/>
      <c r="BH4" s="1493"/>
      <c r="BI4" s="1493"/>
      <c r="BJ4" s="1493"/>
      <c r="BK4" s="1493"/>
      <c r="BL4" s="1493"/>
      <c r="BM4" s="1493"/>
      <c r="BN4" s="1493"/>
      <c r="BO4" s="1493"/>
      <c r="BP4" s="1493"/>
      <c r="BQ4" s="1493"/>
      <c r="BR4" s="1493"/>
      <c r="BS4" s="1493"/>
      <c r="BT4" s="1493"/>
      <c r="BU4" s="1493"/>
      <c r="BV4" s="1493"/>
      <c r="BW4" s="1493"/>
      <c r="BX4" s="1493"/>
      <c r="BY4" s="1493"/>
      <c r="BZ4" s="1493"/>
      <c r="CA4" s="1493"/>
      <c r="CB4" s="1493"/>
      <c r="CC4" s="1493"/>
      <c r="CD4" s="1493"/>
      <c r="CE4" s="1493"/>
      <c r="CF4" s="1493"/>
      <c r="CG4" s="1493"/>
      <c r="CH4" s="1493"/>
      <c r="CI4" s="1493"/>
      <c r="CJ4" s="1493"/>
      <c r="CK4" s="1493"/>
      <c r="CL4" s="1493"/>
      <c r="CM4" s="1493"/>
      <c r="CN4" s="1493"/>
      <c r="CO4" s="1493"/>
      <c r="CP4" s="1493"/>
      <c r="CQ4" s="1493"/>
      <c r="CR4" s="1493"/>
      <c r="CS4" s="1493"/>
      <c r="CT4" s="1493"/>
      <c r="CU4" s="1493"/>
      <c r="CV4" s="1493"/>
      <c r="CW4" s="1493"/>
      <c r="CX4" s="1493"/>
      <c r="CY4" s="1493"/>
      <c r="CZ4" s="1493"/>
      <c r="DA4" s="1493"/>
      <c r="DB4" s="1493"/>
      <c r="DC4" s="1493"/>
      <c r="DD4" s="1493"/>
      <c r="DE4" s="1493"/>
      <c r="DF4" s="1493"/>
      <c r="DG4" s="1493"/>
      <c r="DH4" s="1493"/>
      <c r="DI4" s="1493"/>
      <c r="DJ4" s="1493"/>
      <c r="DK4" s="1493"/>
      <c r="DL4" s="1493"/>
      <c r="DM4" s="1493"/>
      <c r="DN4" s="1493"/>
      <c r="DO4" s="1493"/>
      <c r="DP4" s="1493"/>
      <c r="DQ4" s="1493"/>
      <c r="DR4" s="1493"/>
      <c r="DS4" s="1493"/>
      <c r="DT4" s="1493"/>
      <c r="DU4" s="1493"/>
      <c r="DV4" s="1493"/>
      <c r="DW4" s="1493"/>
      <c r="DX4" s="1493"/>
      <c r="DY4" s="1493"/>
      <c r="DZ4" s="1493"/>
      <c r="EA4" s="1493"/>
      <c r="EB4" s="1493"/>
      <c r="EC4" s="1493"/>
      <c r="ED4" s="1493"/>
      <c r="EE4" s="1493"/>
      <c r="EF4" s="1493"/>
      <c r="EG4" s="1493"/>
      <c r="EH4" s="1493"/>
      <c r="EI4" s="1493"/>
      <c r="EJ4" s="1493"/>
      <c r="EK4" s="1493"/>
      <c r="EL4" s="1493"/>
      <c r="EM4" s="1493"/>
      <c r="EN4" s="1493"/>
      <c r="EO4" s="1493"/>
      <c r="EP4" s="1493"/>
      <c r="EQ4" s="1493"/>
      <c r="ER4" s="1493"/>
      <c r="ES4" s="1493"/>
      <c r="ET4" s="1493"/>
      <c r="EU4" s="1493"/>
      <c r="EV4" s="1493"/>
      <c r="EW4" s="1493"/>
      <c r="EX4" s="1493"/>
      <c r="EY4" s="1493"/>
      <c r="EZ4" s="1493"/>
      <c r="FA4" s="1493"/>
      <c r="FB4" s="1493"/>
      <c r="FC4" s="1493"/>
      <c r="FD4" s="1493"/>
      <c r="FE4" s="1493"/>
      <c r="FF4" s="1493"/>
      <c r="FG4" s="1493"/>
      <c r="FH4" s="1493"/>
      <c r="FI4" s="1493"/>
      <c r="FJ4" s="1493"/>
      <c r="FK4" s="1493"/>
      <c r="FL4" s="1493"/>
      <c r="FM4" s="1493"/>
      <c r="FN4" s="1493"/>
      <c r="FO4" s="1493"/>
      <c r="FP4" s="1493"/>
      <c r="FQ4" s="1493"/>
      <c r="FR4" s="1493"/>
      <c r="FS4" s="1493"/>
      <c r="FT4" s="1493"/>
      <c r="FU4" s="1493"/>
      <c r="FV4" s="1493"/>
      <c r="FW4" s="1493"/>
      <c r="FX4" s="1493"/>
      <c r="FY4" s="1493"/>
      <c r="FZ4" s="1493"/>
      <c r="GA4" s="1493"/>
      <c r="GB4" s="1493"/>
      <c r="GC4" s="1493"/>
      <c r="GD4" s="1493"/>
      <c r="GE4" s="1493"/>
      <c r="GF4" s="1493"/>
      <c r="GG4" s="1493"/>
      <c r="GH4" s="1493"/>
      <c r="GI4" s="1493"/>
      <c r="GJ4" s="1493"/>
      <c r="GK4" s="1493"/>
      <c r="GL4" s="1493"/>
      <c r="GM4" s="1493"/>
      <c r="GN4" s="1493"/>
      <c r="GO4" s="1493"/>
      <c r="GP4" s="1493"/>
      <c r="GQ4" s="1493"/>
      <c r="GR4" s="1493"/>
      <c r="GS4" s="1493"/>
      <c r="GT4" s="1493"/>
      <c r="GU4" s="1493"/>
      <c r="GV4" s="1493"/>
      <c r="GW4" s="1493"/>
      <c r="GX4" s="1493"/>
      <c r="GY4" s="1493"/>
      <c r="GZ4" s="1493"/>
      <c r="HA4" s="1493"/>
      <c r="HB4" s="1493"/>
      <c r="HC4" s="1493"/>
      <c r="HD4" s="1493"/>
      <c r="HE4" s="1493"/>
      <c r="HF4" s="1493"/>
      <c r="HG4" s="1493"/>
      <c r="HH4" s="1493"/>
      <c r="HI4" s="1493"/>
      <c r="HJ4" s="1493"/>
      <c r="HK4" s="1493"/>
      <c r="HL4" s="1493"/>
      <c r="HM4" s="1493"/>
      <c r="HN4" s="1493"/>
      <c r="HO4" s="1493"/>
      <c r="HP4" s="1493"/>
      <c r="HQ4" s="1493"/>
      <c r="HR4" s="1493"/>
      <c r="HS4" s="1493"/>
      <c r="HT4" s="1493"/>
      <c r="HU4" s="1493"/>
      <c r="HV4" s="1493"/>
      <c r="HW4" s="1493"/>
      <c r="HX4" s="1493"/>
      <c r="HY4" s="1493"/>
      <c r="HZ4" s="1493"/>
      <c r="IA4" s="1493"/>
      <c r="IB4" s="1493"/>
      <c r="IC4" s="1493"/>
      <c r="ID4" s="1493"/>
      <c r="IE4" s="1493"/>
      <c r="IF4" s="1493"/>
      <c r="IG4" s="1493"/>
      <c r="IH4" s="1493"/>
      <c r="II4" s="1493"/>
      <c r="IJ4" s="1493"/>
      <c r="IK4" s="1493"/>
      <c r="IL4" s="1493"/>
      <c r="IM4" s="1493"/>
      <c r="IN4" s="1493"/>
      <c r="IO4" s="1493"/>
      <c r="IP4" s="1493"/>
      <c r="IQ4" s="1493"/>
      <c r="IR4" s="1493"/>
      <c r="IS4" s="1493"/>
      <c r="IT4" s="1493"/>
      <c r="IU4" s="1493"/>
      <c r="IV4" s="1493"/>
    </row>
    <row r="5" spans="1:256" s="1496" customFormat="1" ht="77.25" thickBot="1">
      <c r="A5" s="2431" t="s">
        <v>631</v>
      </c>
      <c r="B5" s="2432"/>
      <c r="C5" s="1498" t="s">
        <v>563</v>
      </c>
      <c r="D5" s="1244" t="s">
        <v>632</v>
      </c>
      <c r="E5" s="1244" t="s">
        <v>14</v>
      </c>
      <c r="F5" s="1244" t="s">
        <v>15</v>
      </c>
      <c r="G5" s="1244" t="s">
        <v>496</v>
      </c>
      <c r="H5" s="1244" t="s">
        <v>499</v>
      </c>
      <c r="I5" s="1499" t="s">
        <v>633</v>
      </c>
      <c r="J5" s="1493"/>
      <c r="K5" s="1493"/>
      <c r="L5" s="1493"/>
      <c r="M5" s="1493"/>
      <c r="N5" s="1493"/>
      <c r="O5" s="1493"/>
      <c r="P5" s="1493"/>
      <c r="Q5" s="1493"/>
      <c r="R5" s="1493"/>
      <c r="S5" s="1493"/>
      <c r="T5" s="1493"/>
      <c r="U5" s="1493"/>
      <c r="V5" s="1493"/>
      <c r="W5" s="1493"/>
      <c r="X5" s="1493"/>
      <c r="Y5" s="1493"/>
      <c r="Z5" s="1493"/>
      <c r="AA5" s="1493"/>
      <c r="AB5" s="1493"/>
      <c r="AC5" s="1493"/>
      <c r="AD5" s="1493"/>
      <c r="AE5" s="1493"/>
      <c r="AF5" s="1493"/>
      <c r="AG5" s="1493"/>
      <c r="AH5" s="1493"/>
      <c r="AI5" s="1493"/>
      <c r="AJ5" s="1493"/>
      <c r="AK5" s="1493"/>
      <c r="AL5" s="1493"/>
      <c r="AM5" s="1493"/>
      <c r="AN5" s="1493"/>
      <c r="AO5" s="1493"/>
      <c r="AP5" s="1493"/>
      <c r="AQ5" s="1493"/>
      <c r="AR5" s="1493"/>
      <c r="AS5" s="1493"/>
      <c r="AT5" s="1493"/>
      <c r="AU5" s="1493"/>
      <c r="AV5" s="1493"/>
      <c r="AW5" s="1493"/>
      <c r="AX5" s="1493"/>
      <c r="AY5" s="1493"/>
      <c r="AZ5" s="1493"/>
      <c r="BA5" s="1493"/>
      <c r="BB5" s="1493"/>
      <c r="BC5" s="1493"/>
      <c r="BD5" s="1493"/>
      <c r="BE5" s="1493"/>
      <c r="BF5" s="1493"/>
      <c r="BG5" s="1493"/>
      <c r="BH5" s="1493"/>
      <c r="BI5" s="1493"/>
      <c r="BJ5" s="1493"/>
      <c r="BK5" s="1493"/>
      <c r="BL5" s="1493"/>
      <c r="BM5" s="1493"/>
      <c r="BN5" s="1493"/>
      <c r="BO5" s="1493"/>
      <c r="BP5" s="1493"/>
      <c r="BQ5" s="1493"/>
      <c r="BR5" s="1493"/>
      <c r="BS5" s="1493"/>
      <c r="BT5" s="1493"/>
      <c r="BU5" s="1493"/>
      <c r="BV5" s="1493"/>
      <c r="BW5" s="1493"/>
      <c r="BX5" s="1493"/>
      <c r="BY5" s="1493"/>
      <c r="BZ5" s="1493"/>
      <c r="CA5" s="1493"/>
      <c r="CB5" s="1493"/>
      <c r="CC5" s="1493"/>
      <c r="CD5" s="1493"/>
      <c r="CE5" s="1493"/>
      <c r="CF5" s="1493"/>
      <c r="CG5" s="1493"/>
      <c r="CH5" s="1493"/>
      <c r="CI5" s="1493"/>
      <c r="CJ5" s="1493"/>
      <c r="CK5" s="1493"/>
      <c r="CL5" s="1493"/>
      <c r="CM5" s="1493"/>
      <c r="CN5" s="1493"/>
      <c r="CO5" s="1493"/>
      <c r="CP5" s="1493"/>
      <c r="CQ5" s="1493"/>
      <c r="CR5" s="1493"/>
      <c r="CS5" s="1493"/>
      <c r="CT5" s="1493"/>
      <c r="CU5" s="1493"/>
      <c r="CV5" s="1493"/>
      <c r="CW5" s="1493"/>
      <c r="CX5" s="1493"/>
      <c r="CY5" s="1493"/>
      <c r="CZ5" s="1493"/>
      <c r="DA5" s="1493"/>
      <c r="DB5" s="1493"/>
      <c r="DC5" s="1493"/>
      <c r="DD5" s="1493"/>
      <c r="DE5" s="1493"/>
      <c r="DF5" s="1493"/>
      <c r="DG5" s="1493"/>
      <c r="DH5" s="1493"/>
      <c r="DI5" s="1493"/>
      <c r="DJ5" s="1493"/>
      <c r="DK5" s="1493"/>
      <c r="DL5" s="1493"/>
      <c r="DM5" s="1493"/>
      <c r="DN5" s="1493"/>
      <c r="DO5" s="1493"/>
      <c r="DP5" s="1493"/>
      <c r="DQ5" s="1493"/>
      <c r="DR5" s="1493"/>
      <c r="DS5" s="1493"/>
      <c r="DT5" s="1493"/>
      <c r="DU5" s="1493"/>
      <c r="DV5" s="1493"/>
      <c r="DW5" s="1493"/>
      <c r="DX5" s="1493"/>
      <c r="DY5" s="1493"/>
      <c r="DZ5" s="1493"/>
      <c r="EA5" s="1493"/>
      <c r="EB5" s="1493"/>
      <c r="EC5" s="1493"/>
      <c r="ED5" s="1493"/>
      <c r="EE5" s="1493"/>
      <c r="EF5" s="1493"/>
      <c r="EG5" s="1493"/>
      <c r="EH5" s="1493"/>
      <c r="EI5" s="1493"/>
      <c r="EJ5" s="1493"/>
      <c r="EK5" s="1493"/>
      <c r="EL5" s="1493"/>
      <c r="EM5" s="1493"/>
      <c r="EN5" s="1493"/>
      <c r="EO5" s="1493"/>
      <c r="EP5" s="1493"/>
      <c r="EQ5" s="1493"/>
      <c r="ER5" s="1493"/>
      <c r="ES5" s="1493"/>
      <c r="ET5" s="1493"/>
      <c r="EU5" s="1493"/>
      <c r="EV5" s="1493"/>
      <c r="EW5" s="1493"/>
      <c r="EX5" s="1493"/>
      <c r="EY5" s="1493"/>
      <c r="EZ5" s="1493"/>
      <c r="FA5" s="1493"/>
      <c r="FB5" s="1493"/>
      <c r="FC5" s="1493"/>
      <c r="FD5" s="1493"/>
      <c r="FE5" s="1493"/>
      <c r="FF5" s="1493"/>
      <c r="FG5" s="1493"/>
      <c r="FH5" s="1493"/>
      <c r="FI5" s="1493"/>
      <c r="FJ5" s="1493"/>
      <c r="FK5" s="1493"/>
      <c r="FL5" s="1493"/>
      <c r="FM5" s="1493"/>
      <c r="FN5" s="1493"/>
      <c r="FO5" s="1493"/>
      <c r="FP5" s="1493"/>
      <c r="FQ5" s="1493"/>
      <c r="FR5" s="1493"/>
      <c r="FS5" s="1493"/>
      <c r="FT5" s="1493"/>
      <c r="FU5" s="1493"/>
      <c r="FV5" s="1493"/>
      <c r="FW5" s="1493"/>
      <c r="FX5" s="1493"/>
      <c r="FY5" s="1493"/>
      <c r="FZ5" s="1493"/>
      <c r="GA5" s="1493"/>
      <c r="GB5" s="1493"/>
      <c r="GC5" s="1493"/>
      <c r="GD5" s="1493"/>
      <c r="GE5" s="1493"/>
      <c r="GF5" s="1493"/>
      <c r="GG5" s="1493"/>
      <c r="GH5" s="1493"/>
      <c r="GI5" s="1493"/>
      <c r="GJ5" s="1493"/>
      <c r="GK5" s="1493"/>
      <c r="GL5" s="1493"/>
      <c r="GM5" s="1493"/>
      <c r="GN5" s="1493"/>
      <c r="GO5" s="1493"/>
      <c r="GP5" s="1493"/>
      <c r="GQ5" s="1493"/>
      <c r="GR5" s="1493"/>
      <c r="GS5" s="1493"/>
      <c r="GT5" s="1493"/>
      <c r="GU5" s="1493"/>
      <c r="GV5" s="1493"/>
      <c r="GW5" s="1493"/>
      <c r="GX5" s="1493"/>
      <c r="GY5" s="1493"/>
      <c r="GZ5" s="1493"/>
      <c r="HA5" s="1493"/>
      <c r="HB5" s="1493"/>
      <c r="HC5" s="1493"/>
      <c r="HD5" s="1493"/>
      <c r="HE5" s="1493"/>
      <c r="HF5" s="1493"/>
      <c r="HG5" s="1493"/>
      <c r="HH5" s="1493"/>
      <c r="HI5" s="1493"/>
      <c r="HJ5" s="1493"/>
      <c r="HK5" s="1493"/>
      <c r="HL5" s="1493"/>
      <c r="HM5" s="1493"/>
      <c r="HN5" s="1493"/>
      <c r="HO5" s="1493"/>
      <c r="HP5" s="1493"/>
      <c r="HQ5" s="1493"/>
      <c r="HR5" s="1493"/>
      <c r="HS5" s="1493"/>
      <c r="HT5" s="1493"/>
      <c r="HU5" s="1493"/>
      <c r="HV5" s="1493"/>
      <c r="HW5" s="1493"/>
      <c r="HX5" s="1493"/>
      <c r="HY5" s="1493"/>
      <c r="HZ5" s="1493"/>
      <c r="IA5" s="1493"/>
      <c r="IB5" s="1493"/>
      <c r="IC5" s="1493"/>
      <c r="ID5" s="1493"/>
      <c r="IE5" s="1493"/>
      <c r="IF5" s="1493"/>
      <c r="IG5" s="1493"/>
      <c r="IH5" s="1493"/>
      <c r="II5" s="1493"/>
      <c r="IJ5" s="1493"/>
      <c r="IK5" s="1493"/>
      <c r="IL5" s="1493"/>
      <c r="IM5" s="1493"/>
      <c r="IN5" s="1493"/>
      <c r="IO5" s="1493"/>
      <c r="IP5" s="1493"/>
      <c r="IQ5" s="1493"/>
      <c r="IR5" s="1493"/>
      <c r="IS5" s="1493"/>
      <c r="IT5" s="1493"/>
      <c r="IU5" s="1493"/>
    </row>
    <row r="6" spans="1:256" s="1496" customFormat="1" ht="51.75" thickBot="1">
      <c r="A6" s="2418" t="s">
        <v>634</v>
      </c>
      <c r="B6" s="1500" t="s">
        <v>635</v>
      </c>
      <c r="C6" s="2433">
        <v>0.16520866148490601</v>
      </c>
      <c r="D6" s="2434"/>
      <c r="E6" s="2434"/>
      <c r="F6" s="2434"/>
      <c r="G6" s="2434"/>
      <c r="H6" s="2434"/>
      <c r="I6" s="2435"/>
      <c r="J6" s="1493"/>
      <c r="K6" s="1501"/>
      <c r="L6" s="1493"/>
      <c r="M6" s="1493"/>
      <c r="N6" s="1493"/>
      <c r="O6" s="1493"/>
      <c r="P6" s="1493"/>
      <c r="Q6" s="1493"/>
      <c r="R6" s="1493"/>
      <c r="S6" s="1493"/>
      <c r="T6" s="1493"/>
      <c r="U6" s="1493"/>
      <c r="V6" s="1493"/>
      <c r="W6" s="1493"/>
      <c r="X6" s="1493"/>
      <c r="Y6" s="1493"/>
      <c r="Z6" s="1493"/>
      <c r="AA6" s="1493"/>
      <c r="AB6" s="1493"/>
      <c r="AC6" s="1493"/>
      <c r="AD6" s="1493"/>
      <c r="AE6" s="1493"/>
      <c r="AF6" s="1493"/>
      <c r="AG6" s="1493"/>
      <c r="AH6" s="1493"/>
      <c r="AI6" s="1493"/>
      <c r="AJ6" s="1493"/>
      <c r="AK6" s="1493"/>
      <c r="AL6" s="1493"/>
      <c r="AM6" s="1493"/>
      <c r="AN6" s="1493"/>
      <c r="AO6" s="1493"/>
      <c r="AP6" s="1493"/>
      <c r="AQ6" s="1493"/>
      <c r="AR6" s="1493"/>
      <c r="AS6" s="1493"/>
      <c r="AT6" s="1493"/>
      <c r="AU6" s="1493"/>
      <c r="AV6" s="1493"/>
      <c r="AW6" s="1493"/>
      <c r="AX6" s="1493"/>
      <c r="AY6" s="1493"/>
      <c r="AZ6" s="1493"/>
      <c r="BA6" s="1493"/>
      <c r="BB6" s="1493"/>
      <c r="BC6" s="1493"/>
      <c r="BD6" s="1493"/>
      <c r="BE6" s="1493"/>
      <c r="BF6" s="1493"/>
      <c r="BG6" s="1493"/>
      <c r="BH6" s="1493"/>
      <c r="BI6" s="1493"/>
      <c r="BJ6" s="1493"/>
      <c r="BK6" s="1493"/>
      <c r="BL6" s="1493"/>
      <c r="BM6" s="1493"/>
      <c r="BN6" s="1493"/>
      <c r="BO6" s="1493"/>
      <c r="BP6" s="1493"/>
      <c r="BQ6" s="1493"/>
      <c r="BR6" s="1493"/>
      <c r="BS6" s="1493"/>
      <c r="BT6" s="1493"/>
      <c r="BU6" s="1493"/>
      <c r="BV6" s="1493"/>
      <c r="BW6" s="1493"/>
      <c r="BX6" s="1493"/>
      <c r="BY6" s="1493"/>
      <c r="BZ6" s="1493"/>
      <c r="CA6" s="1493"/>
      <c r="CB6" s="1493"/>
      <c r="CC6" s="1493"/>
      <c r="CD6" s="1493"/>
      <c r="CE6" s="1493"/>
      <c r="CF6" s="1493"/>
      <c r="CG6" s="1493"/>
      <c r="CH6" s="1493"/>
      <c r="CI6" s="1493"/>
      <c r="CJ6" s="1493"/>
      <c r="CK6" s="1493"/>
      <c r="CL6" s="1493"/>
      <c r="CM6" s="1493"/>
      <c r="CN6" s="1493"/>
      <c r="CO6" s="1493"/>
      <c r="CP6" s="1493"/>
      <c r="CQ6" s="1493"/>
      <c r="CR6" s="1493"/>
      <c r="CS6" s="1493"/>
      <c r="CT6" s="1493"/>
      <c r="CU6" s="1493"/>
      <c r="CV6" s="1493"/>
      <c r="CW6" s="1493"/>
      <c r="CX6" s="1493"/>
      <c r="CY6" s="1493"/>
      <c r="CZ6" s="1493"/>
      <c r="DA6" s="1493"/>
      <c r="DB6" s="1493"/>
      <c r="DC6" s="1493"/>
      <c r="DD6" s="1493"/>
      <c r="DE6" s="1493"/>
      <c r="DF6" s="1493"/>
      <c r="DG6" s="1493"/>
      <c r="DH6" s="1493"/>
      <c r="DI6" s="1493"/>
      <c r="DJ6" s="1493"/>
      <c r="DK6" s="1493"/>
      <c r="DL6" s="1493"/>
      <c r="DM6" s="1493"/>
      <c r="DN6" s="1493"/>
      <c r="DO6" s="1493"/>
      <c r="DP6" s="1493"/>
      <c r="DQ6" s="1493"/>
      <c r="DR6" s="1493"/>
      <c r="DS6" s="1493"/>
      <c r="DT6" s="1493"/>
      <c r="DU6" s="1493"/>
      <c r="DV6" s="1493"/>
      <c r="DW6" s="1493"/>
      <c r="DX6" s="1493"/>
      <c r="DY6" s="1493"/>
      <c r="DZ6" s="1493"/>
      <c r="EA6" s="1493"/>
      <c r="EB6" s="1493"/>
      <c r="EC6" s="1493"/>
      <c r="ED6" s="1493"/>
      <c r="EE6" s="1493"/>
      <c r="EF6" s="1493"/>
      <c r="EG6" s="1493"/>
      <c r="EH6" s="1493"/>
      <c r="EI6" s="1493"/>
      <c r="EJ6" s="1493"/>
      <c r="EK6" s="1493"/>
      <c r="EL6" s="1493"/>
      <c r="EM6" s="1493"/>
      <c r="EN6" s="1493"/>
      <c r="EO6" s="1493"/>
      <c r="EP6" s="1493"/>
      <c r="EQ6" s="1493"/>
      <c r="ER6" s="1493"/>
      <c r="ES6" s="1493"/>
      <c r="ET6" s="1493"/>
      <c r="EU6" s="1493"/>
      <c r="EV6" s="1493"/>
      <c r="EW6" s="1493"/>
      <c r="EX6" s="1493"/>
      <c r="EY6" s="1493"/>
      <c r="EZ6" s="1493"/>
      <c r="FA6" s="1493"/>
      <c r="FB6" s="1493"/>
      <c r="FC6" s="1493"/>
      <c r="FD6" s="1493"/>
      <c r="FE6" s="1493"/>
      <c r="FF6" s="1493"/>
      <c r="FG6" s="1493"/>
      <c r="FH6" s="1493"/>
      <c r="FI6" s="1493"/>
      <c r="FJ6" s="1493"/>
      <c r="FK6" s="1493"/>
      <c r="FL6" s="1493"/>
      <c r="FM6" s="1493"/>
      <c r="FN6" s="1493"/>
      <c r="FO6" s="1493"/>
      <c r="FP6" s="1493"/>
      <c r="FQ6" s="1493"/>
      <c r="FR6" s="1493"/>
      <c r="FS6" s="1493"/>
      <c r="FT6" s="1493"/>
      <c r="FU6" s="1493"/>
      <c r="FV6" s="1493"/>
      <c r="FW6" s="1493"/>
      <c r="FX6" s="1493"/>
      <c r="FY6" s="1493"/>
      <c r="FZ6" s="1493"/>
      <c r="GA6" s="1493"/>
      <c r="GB6" s="1493"/>
      <c r="GC6" s="1493"/>
      <c r="GD6" s="1493"/>
      <c r="GE6" s="1493"/>
      <c r="GF6" s="1493"/>
      <c r="GG6" s="1493"/>
      <c r="GH6" s="1493"/>
      <c r="GI6" s="1493"/>
      <c r="GJ6" s="1493"/>
      <c r="GK6" s="1493"/>
      <c r="GL6" s="1493"/>
      <c r="GM6" s="1493"/>
      <c r="GN6" s="1493"/>
      <c r="GO6" s="1493"/>
      <c r="GP6" s="1493"/>
      <c r="GQ6" s="1493"/>
      <c r="GR6" s="1493"/>
      <c r="GS6" s="1493"/>
      <c r="GT6" s="1493"/>
      <c r="GU6" s="1493"/>
      <c r="GV6" s="1493"/>
      <c r="GW6" s="1493"/>
      <c r="GX6" s="1493"/>
      <c r="GY6" s="1493"/>
      <c r="GZ6" s="1493"/>
      <c r="HA6" s="1493"/>
      <c r="HB6" s="1493"/>
      <c r="HC6" s="1493"/>
      <c r="HD6" s="1493"/>
      <c r="HE6" s="1493"/>
      <c r="HF6" s="1493"/>
      <c r="HG6" s="1493"/>
      <c r="HH6" s="1493"/>
      <c r="HI6" s="1493"/>
      <c r="HJ6" s="1493"/>
      <c r="HK6" s="1493"/>
      <c r="HL6" s="1493"/>
      <c r="HM6" s="1493"/>
      <c r="HN6" s="1493"/>
      <c r="HO6" s="1493"/>
      <c r="HP6" s="1493"/>
      <c r="HQ6" s="1493"/>
      <c r="HR6" s="1493"/>
      <c r="HS6" s="1493"/>
      <c r="HT6" s="1493"/>
      <c r="HU6" s="1493"/>
      <c r="HV6" s="1493"/>
      <c r="HW6" s="1493"/>
      <c r="HX6" s="1493"/>
      <c r="HY6" s="1493"/>
      <c r="HZ6" s="1493"/>
      <c r="IA6" s="1493"/>
      <c r="IB6" s="1493"/>
      <c r="IC6" s="1493"/>
      <c r="ID6" s="1493"/>
      <c r="IE6" s="1493"/>
      <c r="IF6" s="1493"/>
      <c r="IG6" s="1493"/>
      <c r="IH6" s="1493"/>
      <c r="II6" s="1493"/>
      <c r="IJ6" s="1493"/>
      <c r="IK6" s="1493"/>
      <c r="IL6" s="1493"/>
      <c r="IM6" s="1493"/>
      <c r="IN6" s="1493"/>
      <c r="IO6" s="1493"/>
      <c r="IP6" s="1493"/>
      <c r="IQ6" s="1493"/>
      <c r="IR6" s="1493"/>
      <c r="IS6" s="1493"/>
      <c r="IT6" s="1493"/>
      <c r="IU6" s="1493"/>
    </row>
    <row r="7" spans="1:256" s="1496" customFormat="1" ht="38.25">
      <c r="A7" s="2419"/>
      <c r="B7" s="1502" t="s">
        <v>636</v>
      </c>
      <c r="C7" s="1503">
        <v>0.11109108976082324</v>
      </c>
      <c r="D7" s="1504">
        <v>0.17771493930585441</v>
      </c>
      <c r="E7" s="1504">
        <v>0.12184929310298212</v>
      </c>
      <c r="F7" s="1504">
        <v>7.7263898459316208E-2</v>
      </c>
      <c r="G7" s="1504">
        <v>5.3343814767000633E-2</v>
      </c>
      <c r="H7" s="1504">
        <v>8.1898728337634133E-2</v>
      </c>
      <c r="I7" s="1505">
        <v>9.5103986945275901E-2</v>
      </c>
      <c r="J7" s="1493"/>
      <c r="K7" s="1493"/>
      <c r="L7" s="1506"/>
      <c r="M7" s="1506"/>
      <c r="N7" s="1506"/>
      <c r="O7" s="1506"/>
      <c r="P7" s="1506"/>
      <c r="Q7" s="1506"/>
      <c r="R7" s="1506"/>
      <c r="S7" s="1506"/>
      <c r="T7" s="1506"/>
      <c r="U7" s="1506"/>
      <c r="V7" s="1506"/>
      <c r="W7" s="1506"/>
      <c r="X7" s="1493"/>
      <c r="Y7" s="1493"/>
      <c r="Z7" s="1493"/>
      <c r="AA7" s="1493"/>
      <c r="AB7" s="1493"/>
      <c r="AC7" s="1493"/>
      <c r="AD7" s="1493"/>
      <c r="AE7" s="1493"/>
      <c r="AF7" s="1493"/>
      <c r="AG7" s="1493"/>
      <c r="AH7" s="1493"/>
      <c r="AI7" s="1493"/>
      <c r="AJ7" s="1493"/>
      <c r="AK7" s="1493"/>
      <c r="AL7" s="1493"/>
      <c r="AM7" s="1493"/>
      <c r="AN7" s="1493"/>
      <c r="AO7" s="1493"/>
      <c r="AP7" s="1493"/>
      <c r="AQ7" s="1493"/>
      <c r="AR7" s="1493"/>
      <c r="AS7" s="1493"/>
      <c r="AT7" s="1493"/>
      <c r="AU7" s="1493"/>
      <c r="AV7" s="1493"/>
      <c r="AW7" s="1493"/>
      <c r="AX7" s="1493"/>
      <c r="AY7" s="1493"/>
      <c r="AZ7" s="1493"/>
      <c r="BA7" s="1493"/>
      <c r="BB7" s="1493"/>
      <c r="BC7" s="1493"/>
      <c r="BD7" s="1493"/>
      <c r="BE7" s="1493"/>
      <c r="BF7" s="1493"/>
      <c r="BG7" s="1493"/>
      <c r="BH7" s="1493"/>
      <c r="BI7" s="1493"/>
      <c r="BJ7" s="1493"/>
      <c r="BK7" s="1493"/>
      <c r="BL7" s="1493"/>
      <c r="BM7" s="1493"/>
      <c r="BN7" s="1493"/>
      <c r="BO7" s="1493"/>
      <c r="BP7" s="1493"/>
      <c r="BQ7" s="1493"/>
      <c r="BR7" s="1493"/>
      <c r="BS7" s="1493"/>
      <c r="BT7" s="1493"/>
      <c r="BU7" s="1493"/>
      <c r="BV7" s="1493"/>
      <c r="BW7" s="1493"/>
      <c r="BX7" s="1493"/>
      <c r="BY7" s="1493"/>
      <c r="BZ7" s="1493"/>
      <c r="CA7" s="1493"/>
      <c r="CB7" s="1493"/>
      <c r="CC7" s="1493"/>
      <c r="CD7" s="1493"/>
      <c r="CE7" s="1493"/>
      <c r="CF7" s="1493"/>
      <c r="CG7" s="1493"/>
      <c r="CH7" s="1493"/>
      <c r="CI7" s="1493"/>
      <c r="CJ7" s="1493"/>
      <c r="CK7" s="1493"/>
      <c r="CL7" s="1493"/>
      <c r="CM7" s="1493"/>
      <c r="CN7" s="1493"/>
      <c r="CO7" s="1493"/>
      <c r="CP7" s="1493"/>
      <c r="CQ7" s="1493"/>
      <c r="CR7" s="1493"/>
      <c r="CS7" s="1493"/>
      <c r="CT7" s="1493"/>
      <c r="CU7" s="1493"/>
      <c r="CV7" s="1493"/>
      <c r="CW7" s="1493"/>
      <c r="CX7" s="1493"/>
      <c r="CY7" s="1493"/>
      <c r="CZ7" s="1493"/>
      <c r="DA7" s="1493"/>
      <c r="DB7" s="1493"/>
      <c r="DC7" s="1493"/>
      <c r="DD7" s="1493"/>
      <c r="DE7" s="1493"/>
      <c r="DF7" s="1493"/>
      <c r="DG7" s="1493"/>
      <c r="DH7" s="1493"/>
      <c r="DI7" s="1493"/>
      <c r="DJ7" s="1493"/>
      <c r="DK7" s="1493"/>
      <c r="DL7" s="1493"/>
      <c r="DM7" s="1493"/>
      <c r="DN7" s="1493"/>
      <c r="DO7" s="1493"/>
      <c r="DP7" s="1493"/>
      <c r="DQ7" s="1493"/>
      <c r="DR7" s="1493"/>
      <c r="DS7" s="1493"/>
      <c r="DT7" s="1493"/>
      <c r="DU7" s="1493"/>
      <c r="DV7" s="1493"/>
      <c r="DW7" s="1493"/>
      <c r="DX7" s="1493"/>
      <c r="DY7" s="1493"/>
      <c r="DZ7" s="1493"/>
      <c r="EA7" s="1493"/>
      <c r="EB7" s="1493"/>
      <c r="EC7" s="1493"/>
      <c r="ED7" s="1493"/>
      <c r="EE7" s="1493"/>
      <c r="EF7" s="1493"/>
      <c r="EG7" s="1493"/>
      <c r="EH7" s="1493"/>
      <c r="EI7" s="1493"/>
      <c r="EJ7" s="1493"/>
      <c r="EK7" s="1493"/>
      <c r="EL7" s="1493"/>
      <c r="EM7" s="1493"/>
      <c r="EN7" s="1493"/>
      <c r="EO7" s="1493"/>
      <c r="EP7" s="1493"/>
      <c r="EQ7" s="1493"/>
      <c r="ER7" s="1493"/>
      <c r="ES7" s="1493"/>
      <c r="ET7" s="1493"/>
      <c r="EU7" s="1493"/>
      <c r="EV7" s="1493"/>
      <c r="EW7" s="1493"/>
      <c r="EX7" s="1493"/>
      <c r="EY7" s="1493"/>
      <c r="EZ7" s="1493"/>
      <c r="FA7" s="1493"/>
      <c r="FB7" s="1493"/>
      <c r="FC7" s="1493"/>
      <c r="FD7" s="1493"/>
      <c r="FE7" s="1493"/>
      <c r="FF7" s="1493"/>
      <c r="FG7" s="1493"/>
      <c r="FH7" s="1493"/>
      <c r="FI7" s="1493"/>
      <c r="FJ7" s="1493"/>
      <c r="FK7" s="1493"/>
      <c r="FL7" s="1493"/>
      <c r="FM7" s="1493"/>
      <c r="FN7" s="1493"/>
      <c r="FO7" s="1493"/>
      <c r="FP7" s="1493"/>
      <c r="FQ7" s="1493"/>
      <c r="FR7" s="1493"/>
      <c r="FS7" s="1493"/>
      <c r="FT7" s="1493"/>
      <c r="FU7" s="1493"/>
      <c r="FV7" s="1493"/>
      <c r="FW7" s="1493"/>
      <c r="FX7" s="1493"/>
      <c r="FY7" s="1493"/>
      <c r="FZ7" s="1493"/>
      <c r="GA7" s="1493"/>
      <c r="GB7" s="1493"/>
      <c r="GC7" s="1493"/>
      <c r="GD7" s="1493"/>
      <c r="GE7" s="1493"/>
      <c r="GF7" s="1493"/>
      <c r="GG7" s="1493"/>
      <c r="GH7" s="1493"/>
      <c r="GI7" s="1493"/>
      <c r="GJ7" s="1493"/>
      <c r="GK7" s="1493"/>
      <c r="GL7" s="1493"/>
      <c r="GM7" s="1493"/>
      <c r="GN7" s="1493"/>
      <c r="GO7" s="1493"/>
      <c r="GP7" s="1493"/>
      <c r="GQ7" s="1493"/>
      <c r="GR7" s="1493"/>
      <c r="GS7" s="1493"/>
      <c r="GT7" s="1493"/>
      <c r="GU7" s="1493"/>
      <c r="GV7" s="1493"/>
      <c r="GW7" s="1493"/>
      <c r="GX7" s="1493"/>
      <c r="GY7" s="1493"/>
      <c r="GZ7" s="1493"/>
      <c r="HA7" s="1493"/>
      <c r="HB7" s="1493"/>
      <c r="HC7" s="1493"/>
      <c r="HD7" s="1493"/>
      <c r="HE7" s="1493"/>
      <c r="HF7" s="1493"/>
      <c r="HG7" s="1493"/>
      <c r="HH7" s="1493"/>
      <c r="HI7" s="1493"/>
      <c r="HJ7" s="1493"/>
      <c r="HK7" s="1493"/>
      <c r="HL7" s="1493"/>
      <c r="HM7" s="1493"/>
      <c r="HN7" s="1493"/>
      <c r="HO7" s="1493"/>
      <c r="HP7" s="1493"/>
      <c r="HQ7" s="1493"/>
      <c r="HR7" s="1493"/>
      <c r="HS7" s="1493"/>
      <c r="HT7" s="1493"/>
      <c r="HU7" s="1493"/>
      <c r="HV7" s="1493"/>
      <c r="HW7" s="1493"/>
      <c r="HX7" s="1493"/>
      <c r="HY7" s="1493"/>
      <c r="HZ7" s="1493"/>
      <c r="IA7" s="1493"/>
      <c r="IB7" s="1493"/>
      <c r="IC7" s="1493"/>
      <c r="ID7" s="1493"/>
      <c r="IE7" s="1493"/>
      <c r="IF7" s="1493"/>
      <c r="IG7" s="1493"/>
      <c r="IH7" s="1493"/>
      <c r="II7" s="1493"/>
      <c r="IJ7" s="1493"/>
      <c r="IK7" s="1493"/>
      <c r="IL7" s="1493"/>
      <c r="IM7" s="1493"/>
      <c r="IN7" s="1493"/>
      <c r="IO7" s="1493"/>
      <c r="IP7" s="1493"/>
      <c r="IQ7" s="1493"/>
      <c r="IR7" s="1493"/>
      <c r="IS7" s="1493"/>
      <c r="IT7" s="1493"/>
      <c r="IU7" s="1493"/>
    </row>
    <row r="8" spans="1:256" s="1496" customFormat="1" ht="26.25" thickBot="1">
      <c r="A8" s="2420"/>
      <c r="B8" s="1507" t="s">
        <v>576</v>
      </c>
      <c r="C8" s="1508">
        <v>9.9690036946937927E-2</v>
      </c>
      <c r="D8" s="1509">
        <v>9.8385215122611364E-2</v>
      </c>
      <c r="E8" s="1509">
        <v>9.7928289865099216E-2</v>
      </c>
      <c r="F8" s="1509">
        <v>7.0187746347475724E-2</v>
      </c>
      <c r="G8" s="1509">
        <v>4.8926270792645069E-2</v>
      </c>
      <c r="H8" s="1509">
        <v>6.6300285603292097E-2</v>
      </c>
      <c r="I8" s="1510">
        <v>8.06719576515606E-2</v>
      </c>
      <c r="J8" s="1493"/>
      <c r="K8" s="1493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506"/>
      <c r="Y8" s="1506"/>
      <c r="Z8" s="1506"/>
      <c r="AA8" s="1493"/>
      <c r="AB8" s="1493"/>
      <c r="AC8" s="1493"/>
      <c r="AD8" s="1493"/>
      <c r="AE8" s="1493"/>
      <c r="AF8" s="1493"/>
      <c r="AG8" s="1493"/>
      <c r="AH8" s="1493"/>
      <c r="AI8" s="1493"/>
      <c r="AJ8" s="1493"/>
      <c r="AK8" s="1493"/>
      <c r="AL8" s="1493"/>
      <c r="AM8" s="1493"/>
      <c r="AN8" s="1493"/>
      <c r="AO8" s="1493"/>
      <c r="AP8" s="1493"/>
      <c r="AQ8" s="1493"/>
      <c r="AR8" s="1493"/>
      <c r="AS8" s="1493"/>
      <c r="AT8" s="1493"/>
      <c r="AU8" s="1493"/>
      <c r="AV8" s="1493"/>
      <c r="AW8" s="1493"/>
      <c r="AX8" s="1493"/>
      <c r="AY8" s="1493"/>
      <c r="AZ8" s="1493"/>
      <c r="BA8" s="1493"/>
      <c r="BB8" s="1493"/>
      <c r="BC8" s="1493"/>
      <c r="BD8" s="1493"/>
      <c r="BE8" s="1493"/>
      <c r="BF8" s="1493"/>
      <c r="BG8" s="1493"/>
      <c r="BH8" s="1493"/>
      <c r="BI8" s="1493"/>
      <c r="BJ8" s="1493"/>
      <c r="BK8" s="1493"/>
      <c r="BL8" s="1493"/>
      <c r="BM8" s="1493"/>
      <c r="BN8" s="1493"/>
      <c r="BO8" s="1493"/>
      <c r="BP8" s="1493"/>
      <c r="BQ8" s="1493"/>
      <c r="BR8" s="1493"/>
      <c r="BS8" s="1493"/>
      <c r="BT8" s="1493"/>
      <c r="BU8" s="1493"/>
      <c r="BV8" s="1493"/>
      <c r="BW8" s="1493"/>
      <c r="BX8" s="1493"/>
      <c r="BY8" s="1493"/>
      <c r="BZ8" s="1493"/>
      <c r="CA8" s="1493"/>
      <c r="CB8" s="1493"/>
      <c r="CC8" s="1493"/>
      <c r="CD8" s="1493"/>
      <c r="CE8" s="1493"/>
      <c r="CF8" s="1493"/>
      <c r="CG8" s="1493"/>
      <c r="CH8" s="1493"/>
      <c r="CI8" s="1493"/>
      <c r="CJ8" s="1493"/>
      <c r="CK8" s="1493"/>
      <c r="CL8" s="1493"/>
      <c r="CM8" s="1493"/>
      <c r="CN8" s="1493"/>
      <c r="CO8" s="1493"/>
      <c r="CP8" s="1493"/>
      <c r="CQ8" s="1493"/>
      <c r="CR8" s="1493"/>
      <c r="CS8" s="1493"/>
      <c r="CT8" s="1493"/>
      <c r="CU8" s="1493"/>
      <c r="CV8" s="1493"/>
      <c r="CW8" s="1493"/>
      <c r="CX8" s="1493"/>
      <c r="CY8" s="1493"/>
      <c r="CZ8" s="1493"/>
      <c r="DA8" s="1493"/>
      <c r="DB8" s="1493"/>
      <c r="DC8" s="1493"/>
      <c r="DD8" s="1493"/>
      <c r="DE8" s="1493"/>
      <c r="DF8" s="1493"/>
      <c r="DG8" s="1493"/>
      <c r="DH8" s="1493"/>
      <c r="DI8" s="1493"/>
      <c r="DJ8" s="1493"/>
      <c r="DK8" s="1493"/>
      <c r="DL8" s="1493"/>
      <c r="DM8" s="1493"/>
      <c r="DN8" s="1493"/>
      <c r="DO8" s="1493"/>
      <c r="DP8" s="1493"/>
      <c r="DQ8" s="1493"/>
      <c r="DR8" s="1493"/>
      <c r="DS8" s="1493"/>
      <c r="DT8" s="1493"/>
      <c r="DU8" s="1493"/>
      <c r="DV8" s="1493"/>
      <c r="DW8" s="1493"/>
      <c r="DX8" s="1493"/>
      <c r="DY8" s="1493"/>
      <c r="DZ8" s="1493"/>
      <c r="EA8" s="1493"/>
      <c r="EB8" s="1493"/>
      <c r="EC8" s="1493"/>
      <c r="ED8" s="1493"/>
      <c r="EE8" s="1493"/>
      <c r="EF8" s="1493"/>
      <c r="EG8" s="1493"/>
      <c r="EH8" s="1493"/>
      <c r="EI8" s="1493"/>
      <c r="EJ8" s="1493"/>
      <c r="EK8" s="1493"/>
      <c r="EL8" s="1493"/>
      <c r="EM8" s="1493"/>
      <c r="EN8" s="1493"/>
      <c r="EO8" s="1493"/>
      <c r="EP8" s="1493"/>
      <c r="EQ8" s="1493"/>
      <c r="ER8" s="1493"/>
      <c r="ES8" s="1493"/>
      <c r="ET8" s="1493"/>
      <c r="EU8" s="1493"/>
      <c r="EV8" s="1493"/>
      <c r="EW8" s="1493"/>
      <c r="EX8" s="1493"/>
      <c r="EY8" s="1493"/>
      <c r="EZ8" s="1493"/>
      <c r="FA8" s="1493"/>
      <c r="FB8" s="1493"/>
      <c r="FC8" s="1493"/>
      <c r="FD8" s="1493"/>
      <c r="FE8" s="1493"/>
      <c r="FF8" s="1493"/>
      <c r="FG8" s="1493"/>
      <c r="FH8" s="1493"/>
      <c r="FI8" s="1493"/>
      <c r="FJ8" s="1493"/>
      <c r="FK8" s="1493"/>
      <c r="FL8" s="1493"/>
      <c r="FM8" s="1493"/>
      <c r="FN8" s="1493"/>
      <c r="FO8" s="1493"/>
      <c r="FP8" s="1493"/>
      <c r="FQ8" s="1493"/>
      <c r="FR8" s="1493"/>
      <c r="FS8" s="1493"/>
      <c r="FT8" s="1493"/>
      <c r="FU8" s="1493"/>
      <c r="FV8" s="1493"/>
      <c r="FW8" s="1493"/>
      <c r="FX8" s="1493"/>
      <c r="FY8" s="1493"/>
      <c r="FZ8" s="1493"/>
      <c r="GA8" s="1493"/>
      <c r="GB8" s="1493"/>
      <c r="GC8" s="1493"/>
      <c r="GD8" s="1493"/>
      <c r="GE8" s="1493"/>
      <c r="GF8" s="1493"/>
      <c r="GG8" s="1493"/>
      <c r="GH8" s="1493"/>
      <c r="GI8" s="1493"/>
      <c r="GJ8" s="1493"/>
      <c r="GK8" s="1493"/>
      <c r="GL8" s="1493"/>
      <c r="GM8" s="1493"/>
      <c r="GN8" s="1493"/>
      <c r="GO8" s="1493"/>
      <c r="GP8" s="1493"/>
      <c r="GQ8" s="1493"/>
      <c r="GR8" s="1493"/>
      <c r="GS8" s="1493"/>
      <c r="GT8" s="1493"/>
      <c r="GU8" s="1493"/>
      <c r="GV8" s="1493"/>
      <c r="GW8" s="1493"/>
      <c r="GX8" s="1493"/>
      <c r="GY8" s="1493"/>
      <c r="GZ8" s="1493"/>
      <c r="HA8" s="1493"/>
      <c r="HB8" s="1493"/>
      <c r="HC8" s="1493"/>
      <c r="HD8" s="1493"/>
      <c r="HE8" s="1493"/>
      <c r="HF8" s="1493"/>
      <c r="HG8" s="1493"/>
      <c r="HH8" s="1493"/>
      <c r="HI8" s="1493"/>
      <c r="HJ8" s="1493"/>
      <c r="HK8" s="1493"/>
      <c r="HL8" s="1493"/>
      <c r="HM8" s="1493"/>
      <c r="HN8" s="1493"/>
      <c r="HO8" s="1493"/>
      <c r="HP8" s="1493"/>
      <c r="HQ8" s="1493"/>
      <c r="HR8" s="1493"/>
      <c r="HS8" s="1493"/>
      <c r="HT8" s="1493"/>
      <c r="HU8" s="1493"/>
      <c r="HV8" s="1493"/>
      <c r="HW8" s="1493"/>
      <c r="HX8" s="1493"/>
      <c r="HY8" s="1493"/>
      <c r="HZ8" s="1493"/>
      <c r="IA8" s="1493"/>
      <c r="IB8" s="1493"/>
      <c r="IC8" s="1493"/>
      <c r="ID8" s="1493"/>
      <c r="IE8" s="1493"/>
      <c r="IF8" s="1493"/>
      <c r="IG8" s="1493"/>
      <c r="IH8" s="1493"/>
      <c r="II8" s="1493"/>
      <c r="IJ8" s="1493"/>
      <c r="IK8" s="1493"/>
      <c r="IL8" s="1493"/>
      <c r="IM8" s="1493"/>
      <c r="IN8" s="1493"/>
      <c r="IO8" s="1493"/>
      <c r="IP8" s="1493"/>
      <c r="IQ8" s="1493"/>
      <c r="IR8" s="1493"/>
      <c r="IS8" s="1493"/>
      <c r="IT8" s="1493"/>
      <c r="IU8" s="1493"/>
    </row>
    <row r="9" spans="1:256" s="1496" customFormat="1" ht="51">
      <c r="A9" s="2418" t="s">
        <v>637</v>
      </c>
      <c r="B9" s="1500" t="s">
        <v>635</v>
      </c>
      <c r="C9" s="1511">
        <v>0.16281196639417758</v>
      </c>
      <c r="D9" s="1512">
        <v>0.16496321560791471</v>
      </c>
      <c r="E9" s="1512">
        <v>0.16380714877691682</v>
      </c>
      <c r="F9" s="1512">
        <v>0.16198969402696947</v>
      </c>
      <c r="G9" s="1512">
        <v>0.16456426550002459</v>
      </c>
      <c r="H9" s="1512">
        <v>0.16491184103829612</v>
      </c>
      <c r="I9" s="1513">
        <v>0.155863398629009</v>
      </c>
      <c r="J9" s="1493"/>
      <c r="K9" s="1493"/>
      <c r="L9" s="1506"/>
      <c r="M9" s="1506"/>
      <c r="N9" s="1506"/>
      <c r="O9" s="1506"/>
      <c r="P9" s="1506"/>
      <c r="Q9" s="1506"/>
      <c r="R9" s="1506"/>
      <c r="S9" s="1506"/>
      <c r="T9" s="1506"/>
      <c r="U9" s="1506"/>
      <c r="V9" s="1506"/>
      <c r="W9" s="1506"/>
      <c r="X9" s="1506"/>
      <c r="Y9" s="1506"/>
      <c r="Z9" s="1506"/>
      <c r="AA9" s="1493"/>
      <c r="AB9" s="1493"/>
      <c r="AC9" s="1493"/>
      <c r="AD9" s="1493"/>
      <c r="AE9" s="1493"/>
      <c r="AF9" s="1493"/>
      <c r="AG9" s="1493"/>
      <c r="AH9" s="1493"/>
      <c r="AI9" s="1493"/>
      <c r="AJ9" s="1493"/>
      <c r="AK9" s="1493"/>
      <c r="AL9" s="1493"/>
      <c r="AM9" s="1493"/>
      <c r="AN9" s="1493"/>
      <c r="AO9" s="1493"/>
      <c r="AP9" s="1493"/>
      <c r="AQ9" s="1493"/>
      <c r="AR9" s="1493"/>
      <c r="AS9" s="1493"/>
      <c r="AT9" s="1493"/>
      <c r="AU9" s="1493"/>
      <c r="AV9" s="1493"/>
      <c r="AW9" s="1493"/>
      <c r="AX9" s="1493"/>
      <c r="AY9" s="1493"/>
      <c r="AZ9" s="1493"/>
      <c r="BA9" s="1493"/>
      <c r="BB9" s="1493"/>
      <c r="BC9" s="1493"/>
      <c r="BD9" s="1493"/>
      <c r="BE9" s="1493"/>
      <c r="BF9" s="1493"/>
      <c r="BG9" s="1493"/>
      <c r="BH9" s="1493"/>
      <c r="BI9" s="1493"/>
      <c r="BJ9" s="1493"/>
      <c r="BK9" s="1493"/>
      <c r="BL9" s="1493"/>
      <c r="BM9" s="1493"/>
      <c r="BN9" s="1493"/>
      <c r="BO9" s="1493"/>
      <c r="BP9" s="1493"/>
      <c r="BQ9" s="1493"/>
      <c r="BR9" s="1493"/>
      <c r="BS9" s="1493"/>
      <c r="BT9" s="1493"/>
      <c r="BU9" s="1493"/>
      <c r="BV9" s="1493"/>
      <c r="BW9" s="1493"/>
      <c r="BX9" s="1493"/>
      <c r="BY9" s="1493"/>
      <c r="BZ9" s="1493"/>
      <c r="CA9" s="1493"/>
      <c r="CB9" s="1493"/>
      <c r="CC9" s="1493"/>
      <c r="CD9" s="1493"/>
      <c r="CE9" s="1493"/>
      <c r="CF9" s="1493"/>
      <c r="CG9" s="1493"/>
      <c r="CH9" s="1493"/>
      <c r="CI9" s="1493"/>
      <c r="CJ9" s="1493"/>
      <c r="CK9" s="1493"/>
      <c r="CL9" s="1493"/>
      <c r="CM9" s="1493"/>
      <c r="CN9" s="1493"/>
      <c r="CO9" s="1493"/>
      <c r="CP9" s="1493"/>
      <c r="CQ9" s="1493"/>
      <c r="CR9" s="1493"/>
      <c r="CS9" s="1493"/>
      <c r="CT9" s="1493"/>
      <c r="CU9" s="1493"/>
      <c r="CV9" s="1493"/>
      <c r="CW9" s="1493"/>
      <c r="CX9" s="1493"/>
      <c r="CY9" s="1493"/>
      <c r="CZ9" s="1493"/>
      <c r="DA9" s="1493"/>
      <c r="DB9" s="1493"/>
      <c r="DC9" s="1493"/>
      <c r="DD9" s="1493"/>
      <c r="DE9" s="1493"/>
      <c r="DF9" s="1493"/>
      <c r="DG9" s="1493"/>
      <c r="DH9" s="1493"/>
      <c r="DI9" s="1493"/>
      <c r="DJ9" s="1493"/>
      <c r="DK9" s="1493"/>
      <c r="DL9" s="1493"/>
      <c r="DM9" s="1493"/>
      <c r="DN9" s="1493"/>
      <c r="DO9" s="1493"/>
      <c r="DP9" s="1493"/>
      <c r="DQ9" s="1493"/>
      <c r="DR9" s="1493"/>
      <c r="DS9" s="1493"/>
      <c r="DT9" s="1493"/>
      <c r="DU9" s="1493"/>
      <c r="DV9" s="1493"/>
      <c r="DW9" s="1493"/>
      <c r="DX9" s="1493"/>
      <c r="DY9" s="1493"/>
      <c r="DZ9" s="1493"/>
      <c r="EA9" s="1493"/>
      <c r="EB9" s="1493"/>
      <c r="EC9" s="1493"/>
      <c r="ED9" s="1493"/>
      <c r="EE9" s="1493"/>
      <c r="EF9" s="1493"/>
      <c r="EG9" s="1493"/>
      <c r="EH9" s="1493"/>
      <c r="EI9" s="1493"/>
      <c r="EJ9" s="1493"/>
      <c r="EK9" s="1493"/>
      <c r="EL9" s="1493"/>
      <c r="EM9" s="1493"/>
      <c r="EN9" s="1493"/>
      <c r="EO9" s="1493"/>
      <c r="EP9" s="1493"/>
      <c r="EQ9" s="1493"/>
      <c r="ER9" s="1493"/>
      <c r="ES9" s="1493"/>
      <c r="ET9" s="1493"/>
      <c r="EU9" s="1493"/>
      <c r="EV9" s="1493"/>
      <c r="EW9" s="1493"/>
      <c r="EX9" s="1493"/>
      <c r="EY9" s="1493"/>
      <c r="EZ9" s="1493"/>
      <c r="FA9" s="1493"/>
      <c r="FB9" s="1493"/>
      <c r="FC9" s="1493"/>
      <c r="FD9" s="1493"/>
      <c r="FE9" s="1493"/>
      <c r="FF9" s="1493"/>
      <c r="FG9" s="1493"/>
      <c r="FH9" s="1493"/>
      <c r="FI9" s="1493"/>
      <c r="FJ9" s="1493"/>
      <c r="FK9" s="1493"/>
      <c r="FL9" s="1493"/>
      <c r="FM9" s="1493"/>
      <c r="FN9" s="1493"/>
      <c r="FO9" s="1493"/>
      <c r="FP9" s="1493"/>
      <c r="FQ9" s="1493"/>
      <c r="FR9" s="1493"/>
      <c r="FS9" s="1493"/>
      <c r="FT9" s="1493"/>
      <c r="FU9" s="1493"/>
      <c r="FV9" s="1493"/>
      <c r="FW9" s="1493"/>
      <c r="FX9" s="1493"/>
      <c r="FY9" s="1493"/>
      <c r="FZ9" s="1493"/>
      <c r="GA9" s="1493"/>
      <c r="GB9" s="1493"/>
      <c r="GC9" s="1493"/>
      <c r="GD9" s="1493"/>
      <c r="GE9" s="1493"/>
      <c r="GF9" s="1493"/>
      <c r="GG9" s="1493"/>
      <c r="GH9" s="1493"/>
      <c r="GI9" s="1493"/>
      <c r="GJ9" s="1493"/>
      <c r="GK9" s="1493"/>
      <c r="GL9" s="1493"/>
      <c r="GM9" s="1493"/>
      <c r="GN9" s="1493"/>
      <c r="GO9" s="1493"/>
      <c r="GP9" s="1493"/>
      <c r="GQ9" s="1493"/>
      <c r="GR9" s="1493"/>
      <c r="GS9" s="1493"/>
      <c r="GT9" s="1493"/>
      <c r="GU9" s="1493"/>
      <c r="GV9" s="1493"/>
      <c r="GW9" s="1493"/>
      <c r="GX9" s="1493"/>
      <c r="GY9" s="1493"/>
      <c r="GZ9" s="1493"/>
      <c r="HA9" s="1493"/>
      <c r="HB9" s="1493"/>
      <c r="HC9" s="1493"/>
      <c r="HD9" s="1493"/>
      <c r="HE9" s="1493"/>
      <c r="HF9" s="1493"/>
      <c r="HG9" s="1493"/>
      <c r="HH9" s="1493"/>
      <c r="HI9" s="1493"/>
      <c r="HJ9" s="1493"/>
      <c r="HK9" s="1493"/>
      <c r="HL9" s="1493"/>
      <c r="HM9" s="1493"/>
      <c r="HN9" s="1493"/>
      <c r="HO9" s="1493"/>
      <c r="HP9" s="1493"/>
      <c r="HQ9" s="1493"/>
      <c r="HR9" s="1493"/>
      <c r="HS9" s="1493"/>
      <c r="HT9" s="1493"/>
      <c r="HU9" s="1493"/>
      <c r="HV9" s="1493"/>
      <c r="HW9" s="1493"/>
      <c r="HX9" s="1493"/>
      <c r="HY9" s="1493"/>
      <c r="HZ9" s="1493"/>
      <c r="IA9" s="1493"/>
      <c r="IB9" s="1493"/>
      <c r="IC9" s="1493"/>
      <c r="ID9" s="1493"/>
      <c r="IE9" s="1493"/>
      <c r="IF9" s="1493"/>
      <c r="IG9" s="1493"/>
      <c r="IH9" s="1493"/>
      <c r="II9" s="1493"/>
      <c r="IJ9" s="1493"/>
      <c r="IK9" s="1493"/>
      <c r="IL9" s="1493"/>
      <c r="IM9" s="1493"/>
      <c r="IN9" s="1493"/>
      <c r="IO9" s="1493"/>
      <c r="IP9" s="1493"/>
      <c r="IQ9" s="1493"/>
      <c r="IR9" s="1493"/>
      <c r="IS9" s="1493"/>
      <c r="IT9" s="1493"/>
      <c r="IU9" s="1493"/>
    </row>
    <row r="10" spans="1:256" s="1496" customFormat="1" ht="38.25">
      <c r="A10" s="2419"/>
      <c r="B10" s="1502" t="s">
        <v>636</v>
      </c>
      <c r="C10" s="1514">
        <v>0.16327221212151957</v>
      </c>
      <c r="D10" s="1515">
        <v>0.22483876817882242</v>
      </c>
      <c r="E10" s="1515">
        <v>0.17179547068965001</v>
      </c>
      <c r="F10" s="1515">
        <v>0.12993445367724388</v>
      </c>
      <c r="G10" s="1515">
        <v>0.10558978162693587</v>
      </c>
      <c r="H10" s="1515">
        <v>0.13942543986432954</v>
      </c>
      <c r="I10" s="1516">
        <v>0.14767432055315272</v>
      </c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1493"/>
      <c r="W10" s="1493"/>
      <c r="X10" s="1493"/>
      <c r="Y10" s="1493"/>
      <c r="Z10" s="1493"/>
      <c r="AA10" s="1493"/>
      <c r="AB10" s="1493"/>
      <c r="AC10" s="1493"/>
      <c r="AD10" s="1493"/>
      <c r="AE10" s="1493"/>
      <c r="AF10" s="1493"/>
      <c r="AG10" s="1493"/>
      <c r="AH10" s="1493"/>
      <c r="AI10" s="1493"/>
      <c r="AJ10" s="1493"/>
      <c r="AK10" s="1493"/>
      <c r="AL10" s="1493"/>
      <c r="AM10" s="1493"/>
      <c r="AN10" s="1493"/>
      <c r="AO10" s="1493"/>
      <c r="AP10" s="1493"/>
      <c r="AQ10" s="1493"/>
      <c r="AR10" s="1493"/>
      <c r="AS10" s="1493"/>
      <c r="AT10" s="1493"/>
      <c r="AU10" s="1493"/>
      <c r="AV10" s="1493"/>
      <c r="AW10" s="1493"/>
      <c r="AX10" s="1493"/>
      <c r="AY10" s="1493"/>
      <c r="AZ10" s="1493"/>
      <c r="BA10" s="1493"/>
      <c r="BB10" s="1493"/>
      <c r="BC10" s="1493"/>
      <c r="BD10" s="1493"/>
      <c r="BE10" s="1493"/>
      <c r="BF10" s="1493"/>
      <c r="BG10" s="1493"/>
      <c r="BH10" s="1493"/>
      <c r="BI10" s="1493"/>
      <c r="BJ10" s="1493"/>
      <c r="BK10" s="1493"/>
      <c r="BL10" s="1493"/>
      <c r="BM10" s="1493"/>
      <c r="BN10" s="1493"/>
      <c r="BO10" s="1493"/>
      <c r="BP10" s="1493"/>
      <c r="BQ10" s="1493"/>
      <c r="BR10" s="1493"/>
      <c r="BS10" s="1493"/>
      <c r="BT10" s="1493"/>
      <c r="BU10" s="1493"/>
      <c r="BV10" s="1493"/>
      <c r="BW10" s="1493"/>
      <c r="BX10" s="1493"/>
      <c r="BY10" s="1493"/>
      <c r="BZ10" s="1493"/>
      <c r="CA10" s="1493"/>
      <c r="CB10" s="1493"/>
      <c r="CC10" s="1493"/>
      <c r="CD10" s="1493"/>
      <c r="CE10" s="1493"/>
      <c r="CF10" s="1493"/>
      <c r="CG10" s="1493"/>
      <c r="CH10" s="1493"/>
      <c r="CI10" s="1493"/>
      <c r="CJ10" s="1493"/>
      <c r="CK10" s="1493"/>
      <c r="CL10" s="1493"/>
      <c r="CM10" s="1493"/>
      <c r="CN10" s="1493"/>
      <c r="CO10" s="1493"/>
      <c r="CP10" s="1493"/>
      <c r="CQ10" s="1493"/>
      <c r="CR10" s="1493"/>
      <c r="CS10" s="1493"/>
      <c r="CT10" s="1493"/>
      <c r="CU10" s="1493"/>
      <c r="CV10" s="1493"/>
      <c r="CW10" s="1493"/>
      <c r="CX10" s="1493"/>
      <c r="CY10" s="1493"/>
      <c r="CZ10" s="1493"/>
      <c r="DA10" s="1493"/>
      <c r="DB10" s="1493"/>
      <c r="DC10" s="1493"/>
      <c r="DD10" s="1493"/>
      <c r="DE10" s="1493"/>
      <c r="DF10" s="1493"/>
      <c r="DG10" s="1493"/>
      <c r="DH10" s="1493"/>
      <c r="DI10" s="1493"/>
      <c r="DJ10" s="1493"/>
      <c r="DK10" s="1493"/>
      <c r="DL10" s="1493"/>
      <c r="DM10" s="1493"/>
      <c r="DN10" s="1493"/>
      <c r="DO10" s="1493"/>
      <c r="DP10" s="1493"/>
      <c r="DQ10" s="1493"/>
      <c r="DR10" s="1493"/>
      <c r="DS10" s="1493"/>
      <c r="DT10" s="1493"/>
      <c r="DU10" s="1493"/>
      <c r="DV10" s="1493"/>
      <c r="DW10" s="1493"/>
      <c r="DX10" s="1493"/>
      <c r="DY10" s="1493"/>
      <c r="DZ10" s="1493"/>
      <c r="EA10" s="1493"/>
      <c r="EB10" s="1493"/>
      <c r="EC10" s="1493"/>
      <c r="ED10" s="1493"/>
      <c r="EE10" s="1493"/>
      <c r="EF10" s="1493"/>
      <c r="EG10" s="1493"/>
      <c r="EH10" s="1493"/>
      <c r="EI10" s="1493"/>
      <c r="EJ10" s="1493"/>
      <c r="EK10" s="1493"/>
      <c r="EL10" s="1493"/>
      <c r="EM10" s="1493"/>
      <c r="EN10" s="1493"/>
      <c r="EO10" s="1493"/>
      <c r="EP10" s="1493"/>
      <c r="EQ10" s="1493"/>
      <c r="ER10" s="1493"/>
      <c r="ES10" s="1493"/>
      <c r="ET10" s="1493"/>
      <c r="EU10" s="1493"/>
      <c r="EV10" s="1493"/>
      <c r="EW10" s="1493"/>
      <c r="EX10" s="1493"/>
      <c r="EY10" s="1493"/>
      <c r="EZ10" s="1493"/>
      <c r="FA10" s="1493"/>
      <c r="FB10" s="1493"/>
      <c r="FC10" s="1493"/>
      <c r="FD10" s="1493"/>
      <c r="FE10" s="1493"/>
      <c r="FF10" s="1493"/>
      <c r="FG10" s="1493"/>
      <c r="FH10" s="1493"/>
      <c r="FI10" s="1493"/>
      <c r="FJ10" s="1493"/>
      <c r="FK10" s="1493"/>
      <c r="FL10" s="1493"/>
      <c r="FM10" s="1493"/>
      <c r="FN10" s="1493"/>
      <c r="FO10" s="1493"/>
      <c r="FP10" s="1493"/>
      <c r="FQ10" s="1493"/>
      <c r="FR10" s="1493"/>
      <c r="FS10" s="1493"/>
      <c r="FT10" s="1493"/>
      <c r="FU10" s="1493"/>
      <c r="FV10" s="1493"/>
      <c r="FW10" s="1493"/>
      <c r="FX10" s="1493"/>
      <c r="FY10" s="1493"/>
      <c r="FZ10" s="1493"/>
      <c r="GA10" s="1493"/>
      <c r="GB10" s="1493"/>
      <c r="GC10" s="1493"/>
      <c r="GD10" s="1493"/>
      <c r="GE10" s="1493"/>
      <c r="GF10" s="1493"/>
      <c r="GG10" s="1493"/>
      <c r="GH10" s="1493"/>
      <c r="GI10" s="1493"/>
      <c r="GJ10" s="1493"/>
      <c r="GK10" s="1493"/>
      <c r="GL10" s="1493"/>
      <c r="GM10" s="1493"/>
      <c r="GN10" s="1493"/>
      <c r="GO10" s="1493"/>
      <c r="GP10" s="1493"/>
      <c r="GQ10" s="1493"/>
      <c r="GR10" s="1493"/>
      <c r="GS10" s="1493"/>
      <c r="GT10" s="1493"/>
      <c r="GU10" s="1493"/>
      <c r="GV10" s="1493"/>
      <c r="GW10" s="1493"/>
      <c r="GX10" s="1493"/>
      <c r="GY10" s="1493"/>
      <c r="GZ10" s="1493"/>
      <c r="HA10" s="1493"/>
      <c r="HB10" s="1493"/>
      <c r="HC10" s="1493"/>
      <c r="HD10" s="1493"/>
      <c r="HE10" s="1493"/>
      <c r="HF10" s="1493"/>
      <c r="HG10" s="1493"/>
      <c r="HH10" s="1493"/>
      <c r="HI10" s="1493"/>
      <c r="HJ10" s="1493"/>
      <c r="HK10" s="1493"/>
      <c r="HL10" s="1493"/>
      <c r="HM10" s="1493"/>
      <c r="HN10" s="1493"/>
      <c r="HO10" s="1493"/>
      <c r="HP10" s="1493"/>
      <c r="HQ10" s="1493"/>
      <c r="HR10" s="1493"/>
      <c r="HS10" s="1493"/>
      <c r="HT10" s="1493"/>
      <c r="HU10" s="1493"/>
      <c r="HV10" s="1493"/>
      <c r="HW10" s="1493"/>
      <c r="HX10" s="1493"/>
      <c r="HY10" s="1493"/>
      <c r="HZ10" s="1493"/>
      <c r="IA10" s="1493"/>
      <c r="IB10" s="1493"/>
      <c r="IC10" s="1493"/>
      <c r="ID10" s="1493"/>
      <c r="IE10" s="1493"/>
      <c r="IF10" s="1493"/>
      <c r="IG10" s="1493"/>
      <c r="IH10" s="1493"/>
      <c r="II10" s="1493"/>
      <c r="IJ10" s="1493"/>
      <c r="IK10" s="1493"/>
      <c r="IL10" s="1493"/>
      <c r="IM10" s="1493"/>
      <c r="IN10" s="1493"/>
      <c r="IO10" s="1493"/>
      <c r="IP10" s="1493"/>
      <c r="IQ10" s="1493"/>
      <c r="IR10" s="1493"/>
      <c r="IS10" s="1493"/>
      <c r="IT10" s="1493"/>
      <c r="IU10" s="1493"/>
    </row>
    <row r="11" spans="1:256" s="1496" customFormat="1" ht="26.25" thickBot="1">
      <c r="A11" s="2420"/>
      <c r="B11" s="1507" t="s">
        <v>576</v>
      </c>
      <c r="C11" s="1508">
        <v>0.11916268616590389</v>
      </c>
      <c r="D11" s="1509">
        <v>0.11747136290522685</v>
      </c>
      <c r="E11" s="1509">
        <v>0.1155139921041496</v>
      </c>
      <c r="F11" s="1509">
        <v>8.7565890753801959E-2</v>
      </c>
      <c r="G11" s="1509">
        <v>6.6607960289893256E-2</v>
      </c>
      <c r="H11" s="1509">
        <v>8.4241245461989772E-2</v>
      </c>
      <c r="I11" s="1510">
        <v>9.9270901222564684E-2</v>
      </c>
      <c r="J11" s="1493"/>
      <c r="K11" s="1493"/>
      <c r="L11" s="1493"/>
      <c r="M11" s="1493"/>
      <c r="N11" s="1493"/>
      <c r="O11" s="1493"/>
      <c r="P11" s="1493"/>
      <c r="Q11" s="1493"/>
      <c r="R11" s="1493"/>
      <c r="S11" s="1493"/>
      <c r="T11" s="1493"/>
      <c r="U11" s="1493"/>
      <c r="V11" s="1493"/>
      <c r="W11" s="1493"/>
      <c r="X11" s="1493"/>
      <c r="Y11" s="1493"/>
      <c r="Z11" s="1493"/>
      <c r="AA11" s="1493"/>
      <c r="AB11" s="1493"/>
      <c r="AC11" s="1493"/>
      <c r="AD11" s="1493"/>
      <c r="AE11" s="1493"/>
      <c r="AF11" s="1493"/>
      <c r="AG11" s="1493"/>
      <c r="AH11" s="1493"/>
      <c r="AI11" s="1493"/>
      <c r="AJ11" s="1493"/>
      <c r="AK11" s="1493"/>
      <c r="AL11" s="1493"/>
      <c r="AM11" s="1493"/>
      <c r="AN11" s="1493"/>
      <c r="AO11" s="1493"/>
      <c r="AP11" s="1493"/>
      <c r="AQ11" s="1493"/>
      <c r="AR11" s="1493"/>
      <c r="AS11" s="1493"/>
      <c r="AT11" s="1493"/>
      <c r="AU11" s="1493"/>
      <c r="AV11" s="1493"/>
      <c r="AW11" s="1493"/>
      <c r="AX11" s="1493"/>
      <c r="AY11" s="1493"/>
      <c r="AZ11" s="1493"/>
      <c r="BA11" s="1493"/>
      <c r="BB11" s="1493"/>
      <c r="BC11" s="1493"/>
      <c r="BD11" s="1493"/>
      <c r="BE11" s="1493"/>
      <c r="BF11" s="1493"/>
      <c r="BG11" s="1493"/>
      <c r="BH11" s="1493"/>
      <c r="BI11" s="1493"/>
      <c r="BJ11" s="1493"/>
      <c r="BK11" s="1493"/>
      <c r="BL11" s="1493"/>
      <c r="BM11" s="1493"/>
      <c r="BN11" s="1493"/>
      <c r="BO11" s="1493"/>
      <c r="BP11" s="1493"/>
      <c r="BQ11" s="1493"/>
      <c r="BR11" s="1493"/>
      <c r="BS11" s="1493"/>
      <c r="BT11" s="1493"/>
      <c r="BU11" s="1493"/>
      <c r="BV11" s="1493"/>
      <c r="BW11" s="1493"/>
      <c r="BX11" s="1493"/>
      <c r="BY11" s="1493"/>
      <c r="BZ11" s="1493"/>
      <c r="CA11" s="1493"/>
      <c r="CB11" s="1493"/>
      <c r="CC11" s="1493"/>
      <c r="CD11" s="1493"/>
      <c r="CE11" s="1493"/>
      <c r="CF11" s="1493"/>
      <c r="CG11" s="1493"/>
      <c r="CH11" s="1493"/>
      <c r="CI11" s="1493"/>
      <c r="CJ11" s="1493"/>
      <c r="CK11" s="1493"/>
      <c r="CL11" s="1493"/>
      <c r="CM11" s="1493"/>
      <c r="CN11" s="1493"/>
      <c r="CO11" s="1493"/>
      <c r="CP11" s="1493"/>
      <c r="CQ11" s="1493"/>
      <c r="CR11" s="1493"/>
      <c r="CS11" s="1493"/>
      <c r="CT11" s="1493"/>
      <c r="CU11" s="1493"/>
      <c r="CV11" s="1493"/>
      <c r="CW11" s="1493"/>
      <c r="CX11" s="1493"/>
      <c r="CY11" s="1493"/>
      <c r="CZ11" s="1493"/>
      <c r="DA11" s="1493"/>
      <c r="DB11" s="1493"/>
      <c r="DC11" s="1493"/>
      <c r="DD11" s="1493"/>
      <c r="DE11" s="1493"/>
      <c r="DF11" s="1493"/>
      <c r="DG11" s="1493"/>
      <c r="DH11" s="1493"/>
      <c r="DI11" s="1493"/>
      <c r="DJ11" s="1493"/>
      <c r="DK11" s="1493"/>
      <c r="DL11" s="1493"/>
      <c r="DM11" s="1493"/>
      <c r="DN11" s="1493"/>
      <c r="DO11" s="1493"/>
      <c r="DP11" s="1493"/>
      <c r="DQ11" s="1493"/>
      <c r="DR11" s="1493"/>
      <c r="DS11" s="1493"/>
      <c r="DT11" s="1493"/>
      <c r="DU11" s="1493"/>
      <c r="DV11" s="1493"/>
      <c r="DW11" s="1493"/>
      <c r="DX11" s="1493"/>
      <c r="DY11" s="1493"/>
      <c r="DZ11" s="1493"/>
      <c r="EA11" s="1493"/>
      <c r="EB11" s="1493"/>
      <c r="EC11" s="1493"/>
      <c r="ED11" s="1493"/>
      <c r="EE11" s="1493"/>
      <c r="EF11" s="1493"/>
      <c r="EG11" s="1493"/>
      <c r="EH11" s="1493"/>
      <c r="EI11" s="1493"/>
      <c r="EJ11" s="1493"/>
      <c r="EK11" s="1493"/>
      <c r="EL11" s="1493"/>
      <c r="EM11" s="1493"/>
      <c r="EN11" s="1493"/>
      <c r="EO11" s="1493"/>
      <c r="EP11" s="1493"/>
      <c r="EQ11" s="1493"/>
      <c r="ER11" s="1493"/>
      <c r="ES11" s="1493"/>
      <c r="ET11" s="1493"/>
      <c r="EU11" s="1493"/>
      <c r="EV11" s="1493"/>
      <c r="EW11" s="1493"/>
      <c r="EX11" s="1493"/>
      <c r="EY11" s="1493"/>
      <c r="EZ11" s="1493"/>
      <c r="FA11" s="1493"/>
      <c r="FB11" s="1493"/>
      <c r="FC11" s="1493"/>
      <c r="FD11" s="1493"/>
      <c r="FE11" s="1493"/>
      <c r="FF11" s="1493"/>
      <c r="FG11" s="1493"/>
      <c r="FH11" s="1493"/>
      <c r="FI11" s="1493"/>
      <c r="FJ11" s="1493"/>
      <c r="FK11" s="1493"/>
      <c r="FL11" s="1493"/>
      <c r="FM11" s="1493"/>
      <c r="FN11" s="1493"/>
      <c r="FO11" s="1493"/>
      <c r="FP11" s="1493"/>
      <c r="FQ11" s="1493"/>
      <c r="FR11" s="1493"/>
      <c r="FS11" s="1493"/>
      <c r="FT11" s="1493"/>
      <c r="FU11" s="1493"/>
      <c r="FV11" s="1493"/>
      <c r="FW11" s="1493"/>
      <c r="FX11" s="1493"/>
      <c r="FY11" s="1493"/>
      <c r="FZ11" s="1493"/>
      <c r="GA11" s="1493"/>
      <c r="GB11" s="1493"/>
      <c r="GC11" s="1493"/>
      <c r="GD11" s="1493"/>
      <c r="GE11" s="1493"/>
      <c r="GF11" s="1493"/>
      <c r="GG11" s="1493"/>
      <c r="GH11" s="1493"/>
      <c r="GI11" s="1493"/>
      <c r="GJ11" s="1493"/>
      <c r="GK11" s="1493"/>
      <c r="GL11" s="1493"/>
      <c r="GM11" s="1493"/>
      <c r="GN11" s="1493"/>
      <c r="GO11" s="1493"/>
      <c r="GP11" s="1493"/>
      <c r="GQ11" s="1493"/>
      <c r="GR11" s="1493"/>
      <c r="GS11" s="1493"/>
      <c r="GT11" s="1493"/>
      <c r="GU11" s="1493"/>
      <c r="GV11" s="1493"/>
      <c r="GW11" s="1493"/>
      <c r="GX11" s="1493"/>
      <c r="GY11" s="1493"/>
      <c r="GZ11" s="1493"/>
      <c r="HA11" s="1493"/>
      <c r="HB11" s="1493"/>
      <c r="HC11" s="1493"/>
      <c r="HD11" s="1493"/>
      <c r="HE11" s="1493"/>
      <c r="HF11" s="1493"/>
      <c r="HG11" s="1493"/>
      <c r="HH11" s="1493"/>
      <c r="HI11" s="1493"/>
      <c r="HJ11" s="1493"/>
      <c r="HK11" s="1493"/>
      <c r="HL11" s="1493"/>
      <c r="HM11" s="1493"/>
      <c r="HN11" s="1493"/>
      <c r="HO11" s="1493"/>
      <c r="HP11" s="1493"/>
      <c r="HQ11" s="1493"/>
      <c r="HR11" s="1493"/>
      <c r="HS11" s="1493"/>
      <c r="HT11" s="1493"/>
      <c r="HU11" s="1493"/>
      <c r="HV11" s="1493"/>
      <c r="HW11" s="1493"/>
      <c r="HX11" s="1493"/>
      <c r="HY11" s="1493"/>
      <c r="HZ11" s="1493"/>
      <c r="IA11" s="1493"/>
      <c r="IB11" s="1493"/>
      <c r="IC11" s="1493"/>
      <c r="ID11" s="1493"/>
      <c r="IE11" s="1493"/>
      <c r="IF11" s="1493"/>
      <c r="IG11" s="1493"/>
      <c r="IH11" s="1493"/>
      <c r="II11" s="1493"/>
      <c r="IJ11" s="1493"/>
      <c r="IK11" s="1493"/>
      <c r="IL11" s="1493"/>
      <c r="IM11" s="1493"/>
      <c r="IN11" s="1493"/>
      <c r="IO11" s="1493"/>
      <c r="IP11" s="1493"/>
      <c r="IQ11" s="1493"/>
      <c r="IR11" s="1493"/>
      <c r="IS11" s="1493"/>
      <c r="IT11" s="1493"/>
      <c r="IU11" s="1493"/>
    </row>
    <row r="12" spans="1:256" s="1496" customFormat="1" ht="51">
      <c r="A12" s="2429" t="s">
        <v>638</v>
      </c>
      <c r="B12" s="1517" t="s">
        <v>635</v>
      </c>
      <c r="C12" s="1503">
        <v>0.15801857621272053</v>
      </c>
      <c r="D12" s="1504">
        <v>0.16447232385393176</v>
      </c>
      <c r="E12" s="1504">
        <v>0.16100412336093817</v>
      </c>
      <c r="F12" s="1504">
        <v>0.15555175911109609</v>
      </c>
      <c r="G12" s="1504">
        <v>0.16327547353026151</v>
      </c>
      <c r="H12" s="1504">
        <v>0.16431820014507595</v>
      </c>
      <c r="I12" s="1505">
        <v>0.13717287291721464</v>
      </c>
      <c r="J12" s="1493"/>
      <c r="K12" s="1493"/>
      <c r="L12" s="1506"/>
      <c r="M12" s="1506"/>
      <c r="N12" s="1506"/>
      <c r="O12" s="1506"/>
      <c r="P12" s="1506"/>
      <c r="Q12" s="1506"/>
      <c r="R12" s="1506"/>
      <c r="S12" s="1506"/>
      <c r="T12" s="1506"/>
      <c r="U12" s="1493"/>
      <c r="V12" s="1493"/>
      <c r="W12" s="1493"/>
      <c r="X12" s="1493"/>
      <c r="Y12" s="1493"/>
      <c r="Z12" s="1493"/>
      <c r="AA12" s="1493"/>
      <c r="AB12" s="1493"/>
      <c r="AC12" s="1493"/>
      <c r="AD12" s="1493"/>
      <c r="AE12" s="1493"/>
      <c r="AF12" s="1493"/>
      <c r="AG12" s="1493"/>
      <c r="AH12" s="1493"/>
      <c r="AI12" s="1493"/>
      <c r="AJ12" s="1493"/>
      <c r="AK12" s="1493"/>
      <c r="AL12" s="1493"/>
      <c r="AM12" s="1493"/>
      <c r="AN12" s="1493"/>
      <c r="AO12" s="1493"/>
      <c r="AP12" s="1493"/>
      <c r="AQ12" s="1493"/>
      <c r="AR12" s="1493"/>
      <c r="AS12" s="1493"/>
      <c r="AT12" s="1493"/>
      <c r="AU12" s="1493"/>
      <c r="AV12" s="1493"/>
      <c r="AW12" s="1493"/>
      <c r="AX12" s="1493"/>
      <c r="AY12" s="1493"/>
      <c r="AZ12" s="1493"/>
      <c r="BA12" s="1493"/>
      <c r="BB12" s="1493"/>
      <c r="BC12" s="1493"/>
      <c r="BD12" s="1493"/>
      <c r="BE12" s="1493"/>
      <c r="BF12" s="1493"/>
      <c r="BG12" s="1493"/>
      <c r="BH12" s="1493"/>
      <c r="BI12" s="1493"/>
      <c r="BJ12" s="1493"/>
      <c r="BK12" s="1493"/>
      <c r="BL12" s="1493"/>
      <c r="BM12" s="1493"/>
      <c r="BN12" s="1493"/>
      <c r="BO12" s="1493"/>
      <c r="BP12" s="1493"/>
      <c r="BQ12" s="1493"/>
      <c r="BR12" s="1493"/>
      <c r="BS12" s="1493"/>
      <c r="BT12" s="1493"/>
      <c r="BU12" s="1493"/>
      <c r="BV12" s="1493"/>
      <c r="BW12" s="1493"/>
      <c r="BX12" s="1493"/>
      <c r="BY12" s="1493"/>
      <c r="BZ12" s="1493"/>
      <c r="CA12" s="1493"/>
      <c r="CB12" s="1493"/>
      <c r="CC12" s="1493"/>
      <c r="CD12" s="1493"/>
      <c r="CE12" s="1493"/>
      <c r="CF12" s="1493"/>
      <c r="CG12" s="1493"/>
      <c r="CH12" s="1493"/>
      <c r="CI12" s="1493"/>
      <c r="CJ12" s="1493"/>
      <c r="CK12" s="1493"/>
      <c r="CL12" s="1493"/>
      <c r="CM12" s="1493"/>
      <c r="CN12" s="1493"/>
      <c r="CO12" s="1493"/>
      <c r="CP12" s="1493"/>
      <c r="CQ12" s="1493"/>
      <c r="CR12" s="1493"/>
      <c r="CS12" s="1493"/>
      <c r="CT12" s="1493"/>
      <c r="CU12" s="1493"/>
      <c r="CV12" s="1493"/>
      <c r="CW12" s="1493"/>
      <c r="CX12" s="1493"/>
      <c r="CY12" s="1493"/>
      <c r="CZ12" s="1493"/>
      <c r="DA12" s="1493"/>
      <c r="DB12" s="1493"/>
      <c r="DC12" s="1493"/>
      <c r="DD12" s="1493"/>
      <c r="DE12" s="1493"/>
      <c r="DF12" s="1493"/>
      <c r="DG12" s="1493"/>
      <c r="DH12" s="1493"/>
      <c r="DI12" s="1493"/>
      <c r="DJ12" s="1493"/>
      <c r="DK12" s="1493"/>
      <c r="DL12" s="1493"/>
      <c r="DM12" s="1493"/>
      <c r="DN12" s="1493"/>
      <c r="DO12" s="1493"/>
      <c r="DP12" s="1493"/>
      <c r="DQ12" s="1493"/>
      <c r="DR12" s="1493"/>
      <c r="DS12" s="1493"/>
      <c r="DT12" s="1493"/>
      <c r="DU12" s="1493"/>
      <c r="DV12" s="1493"/>
      <c r="DW12" s="1493"/>
      <c r="DX12" s="1493"/>
      <c r="DY12" s="1493"/>
      <c r="DZ12" s="1493"/>
      <c r="EA12" s="1493"/>
      <c r="EB12" s="1493"/>
      <c r="EC12" s="1493"/>
      <c r="ED12" s="1493"/>
      <c r="EE12" s="1493"/>
      <c r="EF12" s="1493"/>
      <c r="EG12" s="1493"/>
      <c r="EH12" s="1493"/>
      <c r="EI12" s="1493"/>
      <c r="EJ12" s="1493"/>
      <c r="EK12" s="1493"/>
      <c r="EL12" s="1493"/>
      <c r="EM12" s="1493"/>
      <c r="EN12" s="1493"/>
      <c r="EO12" s="1493"/>
      <c r="EP12" s="1493"/>
      <c r="EQ12" s="1493"/>
      <c r="ER12" s="1493"/>
      <c r="ES12" s="1493"/>
      <c r="ET12" s="1493"/>
      <c r="EU12" s="1493"/>
      <c r="EV12" s="1493"/>
      <c r="EW12" s="1493"/>
      <c r="EX12" s="1493"/>
      <c r="EY12" s="1493"/>
      <c r="EZ12" s="1493"/>
      <c r="FA12" s="1493"/>
      <c r="FB12" s="1493"/>
      <c r="FC12" s="1493"/>
      <c r="FD12" s="1493"/>
      <c r="FE12" s="1493"/>
      <c r="FF12" s="1493"/>
      <c r="FG12" s="1493"/>
      <c r="FH12" s="1493"/>
      <c r="FI12" s="1493"/>
      <c r="FJ12" s="1493"/>
      <c r="FK12" s="1493"/>
      <c r="FL12" s="1493"/>
      <c r="FM12" s="1493"/>
      <c r="FN12" s="1493"/>
      <c r="FO12" s="1493"/>
      <c r="FP12" s="1493"/>
      <c r="FQ12" s="1493"/>
      <c r="FR12" s="1493"/>
      <c r="FS12" s="1493"/>
      <c r="FT12" s="1493"/>
      <c r="FU12" s="1493"/>
      <c r="FV12" s="1493"/>
      <c r="FW12" s="1493"/>
      <c r="FX12" s="1493"/>
      <c r="FY12" s="1493"/>
      <c r="FZ12" s="1493"/>
      <c r="GA12" s="1493"/>
      <c r="GB12" s="1493"/>
      <c r="GC12" s="1493"/>
      <c r="GD12" s="1493"/>
      <c r="GE12" s="1493"/>
      <c r="GF12" s="1493"/>
      <c r="GG12" s="1493"/>
      <c r="GH12" s="1493"/>
      <c r="GI12" s="1493"/>
      <c r="GJ12" s="1493"/>
      <c r="GK12" s="1493"/>
      <c r="GL12" s="1493"/>
      <c r="GM12" s="1493"/>
      <c r="GN12" s="1493"/>
      <c r="GO12" s="1493"/>
      <c r="GP12" s="1493"/>
      <c r="GQ12" s="1493"/>
      <c r="GR12" s="1493"/>
      <c r="GS12" s="1493"/>
      <c r="GT12" s="1493"/>
      <c r="GU12" s="1493"/>
      <c r="GV12" s="1493"/>
      <c r="GW12" s="1493"/>
      <c r="GX12" s="1493"/>
      <c r="GY12" s="1493"/>
      <c r="GZ12" s="1493"/>
      <c r="HA12" s="1493"/>
      <c r="HB12" s="1493"/>
      <c r="HC12" s="1493"/>
      <c r="HD12" s="1493"/>
      <c r="HE12" s="1493"/>
      <c r="HF12" s="1493"/>
      <c r="HG12" s="1493"/>
      <c r="HH12" s="1493"/>
      <c r="HI12" s="1493"/>
      <c r="HJ12" s="1493"/>
      <c r="HK12" s="1493"/>
      <c r="HL12" s="1493"/>
      <c r="HM12" s="1493"/>
      <c r="HN12" s="1493"/>
      <c r="HO12" s="1493"/>
      <c r="HP12" s="1493"/>
      <c r="HQ12" s="1493"/>
      <c r="HR12" s="1493"/>
      <c r="HS12" s="1493"/>
      <c r="HT12" s="1493"/>
      <c r="HU12" s="1493"/>
      <c r="HV12" s="1493"/>
      <c r="HW12" s="1493"/>
      <c r="HX12" s="1493"/>
      <c r="HY12" s="1493"/>
      <c r="HZ12" s="1493"/>
      <c r="IA12" s="1493"/>
      <c r="IB12" s="1493"/>
      <c r="IC12" s="1493"/>
      <c r="ID12" s="1493"/>
      <c r="IE12" s="1493"/>
      <c r="IF12" s="1493"/>
      <c r="IG12" s="1493"/>
      <c r="IH12" s="1493"/>
      <c r="II12" s="1493"/>
      <c r="IJ12" s="1493"/>
      <c r="IK12" s="1493"/>
      <c r="IL12" s="1493"/>
      <c r="IM12" s="1493"/>
      <c r="IN12" s="1493"/>
      <c r="IO12" s="1493"/>
      <c r="IP12" s="1493"/>
      <c r="IQ12" s="1493"/>
      <c r="IR12" s="1493"/>
      <c r="IS12" s="1493"/>
      <c r="IT12" s="1493"/>
      <c r="IU12" s="1493"/>
    </row>
    <row r="13" spans="1:256" s="1496" customFormat="1" ht="38.25">
      <c r="A13" s="2419"/>
      <c r="B13" s="1502" t="s">
        <v>636</v>
      </c>
      <c r="C13" s="1514">
        <v>0.27034341225744435</v>
      </c>
      <c r="D13" s="1515">
        <v>0.31908642592475822</v>
      </c>
      <c r="E13" s="1515">
        <v>0.27168782586298595</v>
      </c>
      <c r="F13" s="1515">
        <v>0.23527556411309922</v>
      </c>
      <c r="G13" s="1515">
        <v>0.21008171534680631</v>
      </c>
      <c r="H13" s="1515">
        <v>0.25447886291772026</v>
      </c>
      <c r="I13" s="1516">
        <v>0.25281498776890621</v>
      </c>
      <c r="J13" s="1493"/>
      <c r="K13" s="1493"/>
      <c r="L13" s="1493"/>
      <c r="M13" s="1506"/>
      <c r="N13" s="1506"/>
      <c r="O13" s="1506"/>
      <c r="P13" s="1506"/>
      <c r="Q13" s="1506"/>
      <c r="R13" s="1506"/>
      <c r="S13" s="1506"/>
      <c r="T13" s="1506"/>
      <c r="U13" s="1493"/>
      <c r="V13" s="1493"/>
      <c r="W13" s="1493"/>
      <c r="X13" s="1493"/>
      <c r="Y13" s="1493"/>
      <c r="Z13" s="1493"/>
      <c r="AA13" s="1493"/>
      <c r="AB13" s="1493"/>
      <c r="AC13" s="1493"/>
      <c r="AD13" s="1493"/>
      <c r="AE13" s="1493"/>
      <c r="AF13" s="1493"/>
      <c r="AG13" s="1493"/>
      <c r="AH13" s="1493"/>
      <c r="AI13" s="1493"/>
      <c r="AJ13" s="1493"/>
      <c r="AK13" s="1493"/>
      <c r="AL13" s="1493"/>
      <c r="AM13" s="1493"/>
      <c r="AN13" s="1493"/>
      <c r="AO13" s="1493"/>
      <c r="AP13" s="1493"/>
      <c r="AQ13" s="1493"/>
      <c r="AR13" s="1493"/>
      <c r="AS13" s="1493"/>
      <c r="AT13" s="1493"/>
      <c r="AU13" s="1493"/>
      <c r="AV13" s="1493"/>
      <c r="AW13" s="1493"/>
      <c r="AX13" s="1493"/>
      <c r="AY13" s="1493"/>
      <c r="AZ13" s="1493"/>
      <c r="BA13" s="1493"/>
      <c r="BB13" s="1493"/>
      <c r="BC13" s="1493"/>
      <c r="BD13" s="1493"/>
      <c r="BE13" s="1493"/>
      <c r="BF13" s="1493"/>
      <c r="BG13" s="1493"/>
      <c r="BH13" s="1493"/>
      <c r="BI13" s="1493"/>
      <c r="BJ13" s="1493"/>
      <c r="BK13" s="1493"/>
      <c r="BL13" s="1493"/>
      <c r="BM13" s="1493"/>
      <c r="BN13" s="1493"/>
      <c r="BO13" s="1493"/>
      <c r="BP13" s="1493"/>
      <c r="BQ13" s="1493"/>
      <c r="BR13" s="1493"/>
      <c r="BS13" s="1493"/>
      <c r="BT13" s="1493"/>
      <c r="BU13" s="1493"/>
      <c r="BV13" s="1493"/>
      <c r="BW13" s="1493"/>
      <c r="BX13" s="1493"/>
      <c r="BY13" s="1493"/>
      <c r="BZ13" s="1493"/>
      <c r="CA13" s="1493"/>
      <c r="CB13" s="1493"/>
      <c r="CC13" s="1493"/>
      <c r="CD13" s="1493"/>
      <c r="CE13" s="1493"/>
      <c r="CF13" s="1493"/>
      <c r="CG13" s="1493"/>
      <c r="CH13" s="1493"/>
      <c r="CI13" s="1493"/>
      <c r="CJ13" s="1493"/>
      <c r="CK13" s="1493"/>
      <c r="CL13" s="1493"/>
      <c r="CM13" s="1493"/>
      <c r="CN13" s="1493"/>
      <c r="CO13" s="1493"/>
      <c r="CP13" s="1493"/>
      <c r="CQ13" s="1493"/>
      <c r="CR13" s="1493"/>
      <c r="CS13" s="1493"/>
      <c r="CT13" s="1493"/>
      <c r="CU13" s="1493"/>
      <c r="CV13" s="1493"/>
      <c r="CW13" s="1493"/>
      <c r="CX13" s="1493"/>
      <c r="CY13" s="1493"/>
      <c r="CZ13" s="1493"/>
      <c r="DA13" s="1493"/>
      <c r="DB13" s="1493"/>
      <c r="DC13" s="1493"/>
      <c r="DD13" s="1493"/>
      <c r="DE13" s="1493"/>
      <c r="DF13" s="1493"/>
      <c r="DG13" s="1493"/>
      <c r="DH13" s="1493"/>
      <c r="DI13" s="1493"/>
      <c r="DJ13" s="1493"/>
      <c r="DK13" s="1493"/>
      <c r="DL13" s="1493"/>
      <c r="DM13" s="1493"/>
      <c r="DN13" s="1493"/>
      <c r="DO13" s="1493"/>
      <c r="DP13" s="1493"/>
      <c r="DQ13" s="1493"/>
      <c r="DR13" s="1493"/>
      <c r="DS13" s="1493"/>
      <c r="DT13" s="1493"/>
      <c r="DU13" s="1493"/>
      <c r="DV13" s="1493"/>
      <c r="DW13" s="1493"/>
      <c r="DX13" s="1493"/>
      <c r="DY13" s="1493"/>
      <c r="DZ13" s="1493"/>
      <c r="EA13" s="1493"/>
      <c r="EB13" s="1493"/>
      <c r="EC13" s="1493"/>
      <c r="ED13" s="1493"/>
      <c r="EE13" s="1493"/>
      <c r="EF13" s="1493"/>
      <c r="EG13" s="1493"/>
      <c r="EH13" s="1493"/>
      <c r="EI13" s="1493"/>
      <c r="EJ13" s="1493"/>
      <c r="EK13" s="1493"/>
      <c r="EL13" s="1493"/>
      <c r="EM13" s="1493"/>
      <c r="EN13" s="1493"/>
      <c r="EO13" s="1493"/>
      <c r="EP13" s="1493"/>
      <c r="EQ13" s="1493"/>
      <c r="ER13" s="1493"/>
      <c r="ES13" s="1493"/>
      <c r="ET13" s="1493"/>
      <c r="EU13" s="1493"/>
      <c r="EV13" s="1493"/>
      <c r="EW13" s="1493"/>
      <c r="EX13" s="1493"/>
      <c r="EY13" s="1493"/>
      <c r="EZ13" s="1493"/>
      <c r="FA13" s="1493"/>
      <c r="FB13" s="1493"/>
      <c r="FC13" s="1493"/>
      <c r="FD13" s="1493"/>
      <c r="FE13" s="1493"/>
      <c r="FF13" s="1493"/>
      <c r="FG13" s="1493"/>
      <c r="FH13" s="1493"/>
      <c r="FI13" s="1493"/>
      <c r="FJ13" s="1493"/>
      <c r="FK13" s="1493"/>
      <c r="FL13" s="1493"/>
      <c r="FM13" s="1493"/>
      <c r="FN13" s="1493"/>
      <c r="FO13" s="1493"/>
      <c r="FP13" s="1493"/>
      <c r="FQ13" s="1493"/>
      <c r="FR13" s="1493"/>
      <c r="FS13" s="1493"/>
      <c r="FT13" s="1493"/>
      <c r="FU13" s="1493"/>
      <c r="FV13" s="1493"/>
      <c r="FW13" s="1493"/>
      <c r="FX13" s="1493"/>
      <c r="FY13" s="1493"/>
      <c r="FZ13" s="1493"/>
      <c r="GA13" s="1493"/>
      <c r="GB13" s="1493"/>
      <c r="GC13" s="1493"/>
      <c r="GD13" s="1493"/>
      <c r="GE13" s="1493"/>
      <c r="GF13" s="1493"/>
      <c r="GG13" s="1493"/>
      <c r="GH13" s="1493"/>
      <c r="GI13" s="1493"/>
      <c r="GJ13" s="1493"/>
      <c r="GK13" s="1493"/>
      <c r="GL13" s="1493"/>
      <c r="GM13" s="1493"/>
      <c r="GN13" s="1493"/>
      <c r="GO13" s="1493"/>
      <c r="GP13" s="1493"/>
      <c r="GQ13" s="1493"/>
      <c r="GR13" s="1493"/>
      <c r="GS13" s="1493"/>
      <c r="GT13" s="1493"/>
      <c r="GU13" s="1493"/>
      <c r="GV13" s="1493"/>
      <c r="GW13" s="1493"/>
      <c r="GX13" s="1493"/>
      <c r="GY13" s="1493"/>
      <c r="GZ13" s="1493"/>
      <c r="HA13" s="1493"/>
      <c r="HB13" s="1493"/>
      <c r="HC13" s="1493"/>
      <c r="HD13" s="1493"/>
      <c r="HE13" s="1493"/>
      <c r="HF13" s="1493"/>
      <c r="HG13" s="1493"/>
      <c r="HH13" s="1493"/>
      <c r="HI13" s="1493"/>
      <c r="HJ13" s="1493"/>
      <c r="HK13" s="1493"/>
      <c r="HL13" s="1493"/>
      <c r="HM13" s="1493"/>
      <c r="HN13" s="1493"/>
      <c r="HO13" s="1493"/>
      <c r="HP13" s="1493"/>
      <c r="HQ13" s="1493"/>
      <c r="HR13" s="1493"/>
      <c r="HS13" s="1493"/>
      <c r="HT13" s="1493"/>
      <c r="HU13" s="1493"/>
      <c r="HV13" s="1493"/>
      <c r="HW13" s="1493"/>
      <c r="HX13" s="1493"/>
      <c r="HY13" s="1493"/>
      <c r="HZ13" s="1493"/>
      <c r="IA13" s="1493"/>
      <c r="IB13" s="1493"/>
      <c r="IC13" s="1493"/>
      <c r="ID13" s="1493"/>
      <c r="IE13" s="1493"/>
      <c r="IF13" s="1493"/>
      <c r="IG13" s="1493"/>
      <c r="IH13" s="1493"/>
      <c r="II13" s="1493"/>
      <c r="IJ13" s="1493"/>
      <c r="IK13" s="1493"/>
      <c r="IL13" s="1493"/>
      <c r="IM13" s="1493"/>
      <c r="IN13" s="1493"/>
      <c r="IO13" s="1493"/>
      <c r="IP13" s="1493"/>
      <c r="IQ13" s="1493"/>
      <c r="IR13" s="1493"/>
      <c r="IS13" s="1493"/>
      <c r="IT13" s="1493"/>
      <c r="IU13" s="1493"/>
    </row>
    <row r="14" spans="1:256" s="1496" customFormat="1" ht="26.25" thickBot="1">
      <c r="A14" s="2420"/>
      <c r="B14" s="1507" t="s">
        <v>576</v>
      </c>
      <c r="C14" s="1508">
        <v>0.1591301209474574</v>
      </c>
      <c r="D14" s="1509">
        <v>0.15564365847045783</v>
      </c>
      <c r="E14" s="1509">
        <v>0.15068539658225039</v>
      </c>
      <c r="F14" s="1509">
        <v>0.12232217956645453</v>
      </c>
      <c r="G14" s="1509">
        <v>0.10197133928438967</v>
      </c>
      <c r="H14" s="1509">
        <v>0.12012316517938509</v>
      </c>
      <c r="I14" s="1510">
        <v>0.1364687883645728</v>
      </c>
      <c r="J14" s="1493"/>
      <c r="K14" s="1493"/>
      <c r="L14" s="1493"/>
      <c r="M14" s="1493"/>
      <c r="N14" s="1493"/>
      <c r="O14" s="1493"/>
      <c r="P14" s="1493"/>
      <c r="Q14" s="1493"/>
      <c r="R14" s="1493"/>
      <c r="S14" s="1493"/>
      <c r="T14" s="1493"/>
      <c r="U14" s="1493"/>
      <c r="V14" s="1493"/>
      <c r="W14" s="1493"/>
      <c r="X14" s="1493"/>
      <c r="Y14" s="1493"/>
      <c r="Z14" s="1493"/>
      <c r="AA14" s="1493"/>
      <c r="AB14" s="1493"/>
      <c r="AC14" s="1493"/>
      <c r="AD14" s="1493"/>
      <c r="AE14" s="1493"/>
      <c r="AF14" s="1493"/>
      <c r="AG14" s="1493"/>
      <c r="AH14" s="1493"/>
      <c r="AI14" s="1493"/>
      <c r="AJ14" s="1493"/>
      <c r="AK14" s="1493"/>
      <c r="AL14" s="1493"/>
      <c r="AM14" s="1493"/>
      <c r="AN14" s="1493"/>
      <c r="AO14" s="1493"/>
      <c r="AP14" s="1493"/>
      <c r="AQ14" s="1493"/>
      <c r="AR14" s="1493"/>
      <c r="AS14" s="1493"/>
      <c r="AT14" s="1493"/>
      <c r="AU14" s="1493"/>
      <c r="AV14" s="1493"/>
      <c r="AW14" s="1493"/>
      <c r="AX14" s="1493"/>
      <c r="AY14" s="1493"/>
      <c r="AZ14" s="1493"/>
      <c r="BA14" s="1493"/>
      <c r="BB14" s="1493"/>
      <c r="BC14" s="1493"/>
      <c r="BD14" s="1493"/>
      <c r="BE14" s="1493"/>
      <c r="BF14" s="1493"/>
      <c r="BG14" s="1493"/>
      <c r="BH14" s="1493"/>
      <c r="BI14" s="1493"/>
      <c r="BJ14" s="1493"/>
      <c r="BK14" s="1493"/>
      <c r="BL14" s="1493"/>
      <c r="BM14" s="1493"/>
      <c r="BN14" s="1493"/>
      <c r="BO14" s="1493"/>
      <c r="BP14" s="1493"/>
      <c r="BQ14" s="1493"/>
      <c r="BR14" s="1493"/>
      <c r="BS14" s="1493"/>
      <c r="BT14" s="1493"/>
      <c r="BU14" s="1493"/>
      <c r="BV14" s="1493"/>
      <c r="BW14" s="1493"/>
      <c r="BX14" s="1493"/>
      <c r="BY14" s="1493"/>
      <c r="BZ14" s="1493"/>
      <c r="CA14" s="1493"/>
      <c r="CB14" s="1493"/>
      <c r="CC14" s="1493"/>
      <c r="CD14" s="1493"/>
      <c r="CE14" s="1493"/>
      <c r="CF14" s="1493"/>
      <c r="CG14" s="1493"/>
      <c r="CH14" s="1493"/>
      <c r="CI14" s="1493"/>
      <c r="CJ14" s="1493"/>
      <c r="CK14" s="1493"/>
      <c r="CL14" s="1493"/>
      <c r="CM14" s="1493"/>
      <c r="CN14" s="1493"/>
      <c r="CO14" s="1493"/>
      <c r="CP14" s="1493"/>
      <c r="CQ14" s="1493"/>
      <c r="CR14" s="1493"/>
      <c r="CS14" s="1493"/>
      <c r="CT14" s="1493"/>
      <c r="CU14" s="1493"/>
      <c r="CV14" s="1493"/>
      <c r="CW14" s="1493"/>
      <c r="CX14" s="1493"/>
      <c r="CY14" s="1493"/>
      <c r="CZ14" s="1493"/>
      <c r="DA14" s="1493"/>
      <c r="DB14" s="1493"/>
      <c r="DC14" s="1493"/>
      <c r="DD14" s="1493"/>
      <c r="DE14" s="1493"/>
      <c r="DF14" s="1493"/>
      <c r="DG14" s="1493"/>
      <c r="DH14" s="1493"/>
      <c r="DI14" s="1493"/>
      <c r="DJ14" s="1493"/>
      <c r="DK14" s="1493"/>
      <c r="DL14" s="1493"/>
      <c r="DM14" s="1493"/>
      <c r="DN14" s="1493"/>
      <c r="DO14" s="1493"/>
      <c r="DP14" s="1493"/>
      <c r="DQ14" s="1493"/>
      <c r="DR14" s="1493"/>
      <c r="DS14" s="1493"/>
      <c r="DT14" s="1493"/>
      <c r="DU14" s="1493"/>
      <c r="DV14" s="1493"/>
      <c r="DW14" s="1493"/>
      <c r="DX14" s="1493"/>
      <c r="DY14" s="1493"/>
      <c r="DZ14" s="1493"/>
      <c r="EA14" s="1493"/>
      <c r="EB14" s="1493"/>
      <c r="EC14" s="1493"/>
      <c r="ED14" s="1493"/>
      <c r="EE14" s="1493"/>
      <c r="EF14" s="1493"/>
      <c r="EG14" s="1493"/>
      <c r="EH14" s="1493"/>
      <c r="EI14" s="1493"/>
      <c r="EJ14" s="1493"/>
      <c r="EK14" s="1493"/>
      <c r="EL14" s="1493"/>
      <c r="EM14" s="1493"/>
      <c r="EN14" s="1493"/>
      <c r="EO14" s="1493"/>
      <c r="EP14" s="1493"/>
      <c r="EQ14" s="1493"/>
      <c r="ER14" s="1493"/>
      <c r="ES14" s="1493"/>
      <c r="ET14" s="1493"/>
      <c r="EU14" s="1493"/>
      <c r="EV14" s="1493"/>
      <c r="EW14" s="1493"/>
      <c r="EX14" s="1493"/>
      <c r="EY14" s="1493"/>
      <c r="EZ14" s="1493"/>
      <c r="FA14" s="1493"/>
      <c r="FB14" s="1493"/>
      <c r="FC14" s="1493"/>
      <c r="FD14" s="1493"/>
      <c r="FE14" s="1493"/>
      <c r="FF14" s="1493"/>
      <c r="FG14" s="1493"/>
      <c r="FH14" s="1493"/>
      <c r="FI14" s="1493"/>
      <c r="FJ14" s="1493"/>
      <c r="FK14" s="1493"/>
      <c r="FL14" s="1493"/>
      <c r="FM14" s="1493"/>
      <c r="FN14" s="1493"/>
      <c r="FO14" s="1493"/>
      <c r="FP14" s="1493"/>
      <c r="FQ14" s="1493"/>
      <c r="FR14" s="1493"/>
      <c r="FS14" s="1493"/>
      <c r="FT14" s="1493"/>
      <c r="FU14" s="1493"/>
      <c r="FV14" s="1493"/>
      <c r="FW14" s="1493"/>
      <c r="FX14" s="1493"/>
      <c r="FY14" s="1493"/>
      <c r="FZ14" s="1493"/>
      <c r="GA14" s="1493"/>
      <c r="GB14" s="1493"/>
      <c r="GC14" s="1493"/>
      <c r="GD14" s="1493"/>
      <c r="GE14" s="1493"/>
      <c r="GF14" s="1493"/>
      <c r="GG14" s="1493"/>
      <c r="GH14" s="1493"/>
      <c r="GI14" s="1493"/>
      <c r="GJ14" s="1493"/>
      <c r="GK14" s="1493"/>
      <c r="GL14" s="1493"/>
      <c r="GM14" s="1493"/>
      <c r="GN14" s="1493"/>
      <c r="GO14" s="1493"/>
      <c r="GP14" s="1493"/>
      <c r="GQ14" s="1493"/>
      <c r="GR14" s="1493"/>
      <c r="GS14" s="1493"/>
      <c r="GT14" s="1493"/>
      <c r="GU14" s="1493"/>
      <c r="GV14" s="1493"/>
      <c r="GW14" s="1493"/>
      <c r="GX14" s="1493"/>
      <c r="GY14" s="1493"/>
      <c r="GZ14" s="1493"/>
      <c r="HA14" s="1493"/>
      <c r="HB14" s="1493"/>
      <c r="HC14" s="1493"/>
      <c r="HD14" s="1493"/>
      <c r="HE14" s="1493"/>
      <c r="HF14" s="1493"/>
      <c r="HG14" s="1493"/>
      <c r="HH14" s="1493"/>
      <c r="HI14" s="1493"/>
      <c r="HJ14" s="1493"/>
      <c r="HK14" s="1493"/>
      <c r="HL14" s="1493"/>
      <c r="HM14" s="1493"/>
      <c r="HN14" s="1493"/>
      <c r="HO14" s="1493"/>
      <c r="HP14" s="1493"/>
      <c r="HQ14" s="1493"/>
      <c r="HR14" s="1493"/>
      <c r="HS14" s="1493"/>
      <c r="HT14" s="1493"/>
      <c r="HU14" s="1493"/>
      <c r="HV14" s="1493"/>
      <c r="HW14" s="1493"/>
      <c r="HX14" s="1493"/>
      <c r="HY14" s="1493"/>
      <c r="HZ14" s="1493"/>
      <c r="IA14" s="1493"/>
      <c r="IB14" s="1493"/>
      <c r="IC14" s="1493"/>
      <c r="ID14" s="1493"/>
      <c r="IE14" s="1493"/>
      <c r="IF14" s="1493"/>
      <c r="IG14" s="1493"/>
      <c r="IH14" s="1493"/>
      <c r="II14" s="1493"/>
      <c r="IJ14" s="1493"/>
      <c r="IK14" s="1493"/>
      <c r="IL14" s="1493"/>
      <c r="IM14" s="1493"/>
      <c r="IN14" s="1493"/>
      <c r="IO14" s="1493"/>
      <c r="IP14" s="1493"/>
      <c r="IQ14" s="1493"/>
      <c r="IR14" s="1493"/>
      <c r="IS14" s="1493"/>
      <c r="IT14" s="1493"/>
      <c r="IU14" s="1493"/>
    </row>
    <row r="15" spans="1:256">
      <c r="A15" s="2423" t="s">
        <v>639</v>
      </c>
      <c r="B15" s="2423"/>
      <c r="C15" s="2423"/>
      <c r="D15" s="2423"/>
      <c r="E15" s="2423"/>
      <c r="F15" s="2423"/>
      <c r="G15" s="2423"/>
      <c r="H15" s="2423"/>
      <c r="I15" s="2423"/>
      <c r="J15" s="1506"/>
    </row>
    <row r="16" spans="1:256" s="1496" customFormat="1" ht="15">
      <c r="A16" s="1493"/>
      <c r="B16" s="1506"/>
      <c r="C16" s="1506"/>
      <c r="D16" s="1506"/>
      <c r="E16" s="1506"/>
      <c r="F16" s="1506"/>
      <c r="G16" s="1506"/>
      <c r="H16" s="1506"/>
      <c r="I16" s="1506"/>
      <c r="J16" s="1506"/>
      <c r="K16" s="1493"/>
      <c r="L16" s="1493"/>
      <c r="M16" s="1493"/>
      <c r="N16" s="1493"/>
      <c r="O16" s="1493"/>
      <c r="P16" s="1493"/>
      <c r="Q16" s="1493"/>
      <c r="R16" s="1493"/>
      <c r="S16" s="1493"/>
      <c r="T16" s="1493"/>
      <c r="U16" s="1493"/>
      <c r="V16" s="1493"/>
      <c r="W16" s="1493"/>
      <c r="X16" s="1493"/>
      <c r="Y16" s="1493"/>
      <c r="Z16" s="1493"/>
      <c r="AA16" s="1493"/>
      <c r="AB16" s="1493"/>
      <c r="AC16" s="1493"/>
      <c r="AD16" s="1493"/>
      <c r="AE16" s="1493"/>
      <c r="AF16" s="1493"/>
      <c r="AG16" s="1493"/>
      <c r="AH16" s="1493"/>
      <c r="AI16" s="1493"/>
      <c r="AJ16" s="1493"/>
      <c r="AK16" s="1493"/>
      <c r="AL16" s="1493"/>
      <c r="AM16" s="1493"/>
      <c r="AN16" s="1493"/>
      <c r="AO16" s="1493"/>
      <c r="AP16" s="1493"/>
      <c r="AQ16" s="1493"/>
      <c r="AR16" s="1493"/>
      <c r="AS16" s="1493"/>
      <c r="AT16" s="1493"/>
      <c r="AU16" s="1493"/>
      <c r="AV16" s="1493"/>
      <c r="AW16" s="1493"/>
      <c r="AX16" s="1493"/>
      <c r="AY16" s="1493"/>
      <c r="AZ16" s="1493"/>
      <c r="BA16" s="1493"/>
      <c r="BB16" s="1493"/>
      <c r="BC16" s="1493"/>
      <c r="BD16" s="1493"/>
      <c r="BE16" s="1493"/>
      <c r="BF16" s="1493"/>
      <c r="BG16" s="1493"/>
      <c r="BH16" s="1493"/>
      <c r="BI16" s="1493"/>
      <c r="BJ16" s="1493"/>
      <c r="BK16" s="1493"/>
      <c r="BL16" s="1493"/>
      <c r="BM16" s="1493"/>
      <c r="BN16" s="1493"/>
      <c r="BO16" s="1493"/>
      <c r="BP16" s="1493"/>
      <c r="BQ16" s="1493"/>
      <c r="BR16" s="1493"/>
      <c r="BS16" s="1493"/>
      <c r="BT16" s="1493"/>
      <c r="BU16" s="1493"/>
      <c r="BV16" s="1493"/>
      <c r="BW16" s="1493"/>
      <c r="BX16" s="1493"/>
      <c r="BY16" s="1493"/>
      <c r="BZ16" s="1493"/>
      <c r="CA16" s="1493"/>
      <c r="CB16" s="1493"/>
      <c r="CC16" s="1493"/>
      <c r="CD16" s="1493"/>
      <c r="CE16" s="1493"/>
      <c r="CF16" s="1493"/>
      <c r="CG16" s="1493"/>
      <c r="CH16" s="1493"/>
      <c r="CI16" s="1493"/>
      <c r="CJ16" s="1493"/>
      <c r="CK16" s="1493"/>
      <c r="CL16" s="1493"/>
      <c r="CM16" s="1493"/>
      <c r="CN16" s="1493"/>
      <c r="CO16" s="1493"/>
      <c r="CP16" s="1493"/>
      <c r="CQ16" s="1493"/>
      <c r="CR16" s="1493"/>
      <c r="CS16" s="1493"/>
      <c r="CT16" s="1493"/>
      <c r="CU16" s="1493"/>
      <c r="CV16" s="1493"/>
      <c r="CW16" s="1493"/>
      <c r="CX16" s="1493"/>
      <c r="CY16" s="1493"/>
      <c r="CZ16" s="1493"/>
      <c r="DA16" s="1493"/>
      <c r="DB16" s="1493"/>
      <c r="DC16" s="1493"/>
      <c r="DD16" s="1493"/>
      <c r="DE16" s="1493"/>
      <c r="DF16" s="1493"/>
      <c r="DG16" s="1493"/>
      <c r="DH16" s="1493"/>
      <c r="DI16" s="1493"/>
      <c r="DJ16" s="1493"/>
      <c r="DK16" s="1493"/>
      <c r="DL16" s="1493"/>
      <c r="DM16" s="1493"/>
      <c r="DN16" s="1493"/>
      <c r="DO16" s="1493"/>
      <c r="DP16" s="1493"/>
      <c r="DQ16" s="1493"/>
      <c r="DR16" s="1493"/>
      <c r="DS16" s="1493"/>
      <c r="DT16" s="1493"/>
      <c r="DU16" s="1493"/>
      <c r="DV16" s="1493"/>
      <c r="DW16" s="1493"/>
      <c r="DX16" s="1493"/>
      <c r="DY16" s="1493"/>
      <c r="DZ16" s="1493"/>
      <c r="EA16" s="1493"/>
      <c r="EB16" s="1493"/>
      <c r="EC16" s="1493"/>
      <c r="ED16" s="1493"/>
      <c r="EE16" s="1493"/>
      <c r="EF16" s="1493"/>
      <c r="EG16" s="1493"/>
      <c r="EH16" s="1493"/>
      <c r="EI16" s="1493"/>
      <c r="EJ16" s="1493"/>
      <c r="EK16" s="1493"/>
      <c r="EL16" s="1493"/>
      <c r="EM16" s="1493"/>
      <c r="EN16" s="1493"/>
      <c r="EO16" s="1493"/>
      <c r="EP16" s="1493"/>
      <c r="EQ16" s="1493"/>
      <c r="ER16" s="1493"/>
      <c r="ES16" s="1493"/>
      <c r="ET16" s="1493"/>
      <c r="EU16" s="1493"/>
      <c r="EV16" s="1493"/>
      <c r="EW16" s="1493"/>
      <c r="EX16" s="1493"/>
      <c r="EY16" s="1493"/>
      <c r="EZ16" s="1493"/>
      <c r="FA16" s="1493"/>
      <c r="FB16" s="1493"/>
      <c r="FC16" s="1493"/>
      <c r="FD16" s="1493"/>
      <c r="FE16" s="1493"/>
      <c r="FF16" s="1493"/>
      <c r="FG16" s="1493"/>
      <c r="FH16" s="1493"/>
      <c r="FI16" s="1493"/>
      <c r="FJ16" s="1493"/>
      <c r="FK16" s="1493"/>
      <c r="FL16" s="1493"/>
      <c r="FM16" s="1493"/>
      <c r="FN16" s="1493"/>
      <c r="FO16" s="1493"/>
      <c r="FP16" s="1493"/>
      <c r="FQ16" s="1493"/>
      <c r="FR16" s="1493"/>
      <c r="FS16" s="1493"/>
      <c r="FT16" s="1493"/>
      <c r="FU16" s="1493"/>
      <c r="FV16" s="1493"/>
      <c r="FW16" s="1493"/>
      <c r="FX16" s="1493"/>
      <c r="FY16" s="1493"/>
      <c r="FZ16" s="1493"/>
      <c r="GA16" s="1493"/>
      <c r="GB16" s="1493"/>
      <c r="GC16" s="1493"/>
      <c r="GD16" s="1493"/>
      <c r="GE16" s="1493"/>
      <c r="GF16" s="1493"/>
      <c r="GG16" s="1493"/>
      <c r="GH16" s="1493"/>
      <c r="GI16" s="1493"/>
      <c r="GJ16" s="1493"/>
      <c r="GK16" s="1493"/>
      <c r="GL16" s="1493"/>
      <c r="GM16" s="1493"/>
      <c r="GN16" s="1493"/>
      <c r="GO16" s="1493"/>
      <c r="GP16" s="1493"/>
      <c r="GQ16" s="1493"/>
      <c r="GR16" s="1493"/>
      <c r="GS16" s="1493"/>
      <c r="GT16" s="1493"/>
      <c r="GU16" s="1493"/>
      <c r="GV16" s="1493"/>
      <c r="GW16" s="1493"/>
      <c r="GX16" s="1493"/>
      <c r="GY16" s="1493"/>
      <c r="GZ16" s="1493"/>
      <c r="HA16" s="1493"/>
      <c r="HB16" s="1493"/>
      <c r="HC16" s="1493"/>
      <c r="HD16" s="1493"/>
      <c r="HE16" s="1493"/>
      <c r="HF16" s="1493"/>
      <c r="HG16" s="1493"/>
      <c r="HH16" s="1493"/>
      <c r="HI16" s="1493"/>
      <c r="HJ16" s="1493"/>
      <c r="HK16" s="1493"/>
      <c r="HL16" s="1493"/>
      <c r="HM16" s="1493"/>
      <c r="HN16" s="1493"/>
      <c r="HO16" s="1493"/>
      <c r="HP16" s="1493"/>
      <c r="HQ16" s="1493"/>
      <c r="HR16" s="1493"/>
      <c r="HS16" s="1493"/>
      <c r="HT16" s="1493"/>
      <c r="HU16" s="1493"/>
      <c r="HV16" s="1493"/>
      <c r="HW16" s="1493"/>
      <c r="HX16" s="1493"/>
      <c r="HY16" s="1493"/>
      <c r="HZ16" s="1493"/>
      <c r="IA16" s="1493"/>
      <c r="IB16" s="1493"/>
      <c r="IC16" s="1493"/>
      <c r="ID16" s="1493"/>
      <c r="IE16" s="1493"/>
      <c r="IF16" s="1493"/>
      <c r="IG16" s="1493"/>
      <c r="IH16" s="1493"/>
      <c r="II16" s="1493"/>
      <c r="IJ16" s="1493"/>
      <c r="IK16" s="1493"/>
      <c r="IL16" s="1493"/>
      <c r="IM16" s="1493"/>
      <c r="IN16" s="1493"/>
      <c r="IO16" s="1493"/>
      <c r="IP16" s="1493"/>
      <c r="IQ16" s="1493"/>
      <c r="IR16" s="1493"/>
      <c r="IS16" s="1493"/>
      <c r="IT16" s="1493"/>
      <c r="IU16" s="1493"/>
      <c r="IV16" s="1493"/>
    </row>
    <row r="17" spans="1:256" s="1496" customFormat="1" ht="15">
      <c r="A17" s="2411" t="s">
        <v>640</v>
      </c>
      <c r="B17" s="2411"/>
      <c r="C17" s="2411"/>
      <c r="D17" s="2411"/>
      <c r="E17" s="2411"/>
      <c r="F17" s="2411"/>
      <c r="G17" s="2411"/>
      <c r="H17" s="2411"/>
      <c r="I17" s="2411"/>
      <c r="J17" s="1493"/>
      <c r="K17" s="1493"/>
      <c r="L17" s="1493"/>
      <c r="M17" s="1493"/>
      <c r="N17" s="1493"/>
      <c r="O17" s="1493"/>
      <c r="P17" s="1493"/>
      <c r="Q17" s="1493"/>
      <c r="R17" s="1493"/>
      <c r="S17" s="1493"/>
      <c r="T17" s="1493"/>
      <c r="U17" s="1493"/>
      <c r="V17" s="1493"/>
      <c r="W17" s="1493"/>
      <c r="X17" s="1493"/>
      <c r="Y17" s="1493"/>
      <c r="Z17" s="1493"/>
      <c r="AA17" s="1493"/>
      <c r="AB17" s="1493"/>
      <c r="AC17" s="1493"/>
      <c r="AD17" s="1493"/>
      <c r="AE17" s="1493"/>
      <c r="AF17" s="1493"/>
      <c r="AG17" s="1493"/>
      <c r="AH17" s="1493"/>
      <c r="AI17" s="1493"/>
      <c r="AJ17" s="1493"/>
      <c r="AK17" s="1493"/>
      <c r="AL17" s="1493"/>
      <c r="AM17" s="1493"/>
      <c r="AN17" s="1493"/>
      <c r="AO17" s="1493"/>
      <c r="AP17" s="1493"/>
      <c r="AQ17" s="1493"/>
      <c r="AR17" s="1493"/>
      <c r="AS17" s="1493"/>
      <c r="AT17" s="1493"/>
      <c r="AU17" s="1493"/>
      <c r="AV17" s="1493"/>
      <c r="AW17" s="1493"/>
      <c r="AX17" s="1493"/>
      <c r="AY17" s="1493"/>
      <c r="AZ17" s="1493"/>
      <c r="BA17" s="1493"/>
      <c r="BB17" s="1493"/>
      <c r="BC17" s="1493"/>
      <c r="BD17" s="1493"/>
      <c r="BE17" s="1493"/>
      <c r="BF17" s="1493"/>
      <c r="BG17" s="1493"/>
      <c r="BH17" s="1493"/>
      <c r="BI17" s="1493"/>
      <c r="BJ17" s="1493"/>
      <c r="BK17" s="1493"/>
      <c r="BL17" s="1493"/>
      <c r="BM17" s="1493"/>
      <c r="BN17" s="1493"/>
      <c r="BO17" s="1493"/>
      <c r="BP17" s="1493"/>
      <c r="BQ17" s="1493"/>
      <c r="BR17" s="1493"/>
      <c r="BS17" s="1493"/>
      <c r="BT17" s="1493"/>
      <c r="BU17" s="1493"/>
      <c r="BV17" s="1493"/>
      <c r="BW17" s="1493"/>
      <c r="BX17" s="1493"/>
      <c r="BY17" s="1493"/>
      <c r="BZ17" s="1493"/>
      <c r="CA17" s="1493"/>
      <c r="CB17" s="1493"/>
      <c r="CC17" s="1493"/>
      <c r="CD17" s="1493"/>
      <c r="CE17" s="1493"/>
      <c r="CF17" s="1493"/>
      <c r="CG17" s="1493"/>
      <c r="CH17" s="1493"/>
      <c r="CI17" s="1493"/>
      <c r="CJ17" s="1493"/>
      <c r="CK17" s="1493"/>
      <c r="CL17" s="1493"/>
      <c r="CM17" s="1493"/>
      <c r="CN17" s="1493"/>
      <c r="CO17" s="1493"/>
      <c r="CP17" s="1493"/>
      <c r="CQ17" s="1493"/>
      <c r="CR17" s="1493"/>
      <c r="CS17" s="1493"/>
      <c r="CT17" s="1493"/>
      <c r="CU17" s="1493"/>
      <c r="CV17" s="1493"/>
      <c r="CW17" s="1493"/>
      <c r="CX17" s="1493"/>
      <c r="CY17" s="1493"/>
      <c r="CZ17" s="1493"/>
      <c r="DA17" s="1493"/>
      <c r="DB17" s="1493"/>
      <c r="DC17" s="1493"/>
      <c r="DD17" s="1493"/>
      <c r="DE17" s="1493"/>
      <c r="DF17" s="1493"/>
      <c r="DG17" s="1493"/>
      <c r="DH17" s="1493"/>
      <c r="DI17" s="1493"/>
      <c r="DJ17" s="1493"/>
      <c r="DK17" s="1493"/>
      <c r="DL17" s="1493"/>
      <c r="DM17" s="1493"/>
      <c r="DN17" s="1493"/>
      <c r="DO17" s="1493"/>
      <c r="DP17" s="1493"/>
      <c r="DQ17" s="1493"/>
      <c r="DR17" s="1493"/>
      <c r="DS17" s="1493"/>
      <c r="DT17" s="1493"/>
      <c r="DU17" s="1493"/>
      <c r="DV17" s="1493"/>
      <c r="DW17" s="1493"/>
      <c r="DX17" s="1493"/>
      <c r="DY17" s="1493"/>
      <c r="DZ17" s="1493"/>
      <c r="EA17" s="1493"/>
      <c r="EB17" s="1493"/>
      <c r="EC17" s="1493"/>
      <c r="ED17" s="1493"/>
      <c r="EE17" s="1493"/>
      <c r="EF17" s="1493"/>
      <c r="EG17" s="1493"/>
      <c r="EH17" s="1493"/>
      <c r="EI17" s="1493"/>
      <c r="EJ17" s="1493"/>
      <c r="EK17" s="1493"/>
      <c r="EL17" s="1493"/>
      <c r="EM17" s="1493"/>
      <c r="EN17" s="1493"/>
      <c r="EO17" s="1493"/>
      <c r="EP17" s="1493"/>
      <c r="EQ17" s="1493"/>
      <c r="ER17" s="1493"/>
      <c r="ES17" s="1493"/>
      <c r="ET17" s="1493"/>
      <c r="EU17" s="1493"/>
      <c r="EV17" s="1493"/>
      <c r="EW17" s="1493"/>
      <c r="EX17" s="1493"/>
      <c r="EY17" s="1493"/>
      <c r="EZ17" s="1493"/>
      <c r="FA17" s="1493"/>
      <c r="FB17" s="1493"/>
      <c r="FC17" s="1493"/>
      <c r="FD17" s="1493"/>
      <c r="FE17" s="1493"/>
      <c r="FF17" s="1493"/>
      <c r="FG17" s="1493"/>
      <c r="FH17" s="1493"/>
      <c r="FI17" s="1493"/>
      <c r="FJ17" s="1493"/>
      <c r="FK17" s="1493"/>
      <c r="FL17" s="1493"/>
      <c r="FM17" s="1493"/>
      <c r="FN17" s="1493"/>
      <c r="FO17" s="1493"/>
      <c r="FP17" s="1493"/>
      <c r="FQ17" s="1493"/>
      <c r="FR17" s="1493"/>
      <c r="FS17" s="1493"/>
      <c r="FT17" s="1493"/>
      <c r="FU17" s="1493"/>
      <c r="FV17" s="1493"/>
      <c r="FW17" s="1493"/>
      <c r="FX17" s="1493"/>
      <c r="FY17" s="1493"/>
      <c r="FZ17" s="1493"/>
      <c r="GA17" s="1493"/>
      <c r="GB17" s="1493"/>
      <c r="GC17" s="1493"/>
      <c r="GD17" s="1493"/>
      <c r="GE17" s="1493"/>
      <c r="GF17" s="1493"/>
      <c r="GG17" s="1493"/>
      <c r="GH17" s="1493"/>
      <c r="GI17" s="1493"/>
      <c r="GJ17" s="1493"/>
      <c r="GK17" s="1493"/>
      <c r="GL17" s="1493"/>
      <c r="GM17" s="1493"/>
      <c r="GN17" s="1493"/>
      <c r="GO17" s="1493"/>
      <c r="GP17" s="1493"/>
      <c r="GQ17" s="1493"/>
      <c r="GR17" s="1493"/>
      <c r="GS17" s="1493"/>
      <c r="GT17" s="1493"/>
      <c r="GU17" s="1493"/>
      <c r="GV17" s="1493"/>
      <c r="GW17" s="1493"/>
      <c r="GX17" s="1493"/>
      <c r="GY17" s="1493"/>
      <c r="GZ17" s="1493"/>
      <c r="HA17" s="1493"/>
      <c r="HB17" s="1493"/>
      <c r="HC17" s="1493"/>
      <c r="HD17" s="1493"/>
      <c r="HE17" s="1493"/>
      <c r="HF17" s="1493"/>
      <c r="HG17" s="1493"/>
      <c r="HH17" s="1493"/>
      <c r="HI17" s="1493"/>
      <c r="HJ17" s="1493"/>
      <c r="HK17" s="1493"/>
      <c r="HL17" s="1493"/>
      <c r="HM17" s="1493"/>
      <c r="HN17" s="1493"/>
      <c r="HO17" s="1493"/>
      <c r="HP17" s="1493"/>
      <c r="HQ17" s="1493"/>
      <c r="HR17" s="1493"/>
      <c r="HS17" s="1493"/>
      <c r="HT17" s="1493"/>
      <c r="HU17" s="1493"/>
      <c r="HV17" s="1493"/>
      <c r="HW17" s="1493"/>
      <c r="HX17" s="1493"/>
      <c r="HY17" s="1493"/>
      <c r="HZ17" s="1493"/>
      <c r="IA17" s="1493"/>
      <c r="IB17" s="1493"/>
      <c r="IC17" s="1493"/>
      <c r="ID17" s="1493"/>
      <c r="IE17" s="1493"/>
      <c r="IF17" s="1493"/>
      <c r="IG17" s="1493"/>
      <c r="IH17" s="1493"/>
      <c r="II17" s="1493"/>
      <c r="IJ17" s="1493"/>
      <c r="IK17" s="1493"/>
      <c r="IL17" s="1493"/>
      <c r="IM17" s="1493"/>
      <c r="IN17" s="1493"/>
      <c r="IO17" s="1493"/>
      <c r="IP17" s="1493"/>
      <c r="IQ17" s="1493"/>
      <c r="IR17" s="1493"/>
      <c r="IS17" s="1493"/>
      <c r="IT17" s="1493"/>
      <c r="IU17" s="1493"/>
      <c r="IV17" s="1493"/>
    </row>
    <row r="18" spans="1:256" s="1496" customFormat="1" ht="15.75" thickBot="1">
      <c r="A18" s="1493"/>
      <c r="B18" s="1493"/>
      <c r="C18" s="1493"/>
      <c r="D18" s="1493"/>
      <c r="E18" s="1493"/>
      <c r="F18" s="1493"/>
      <c r="G18" s="1493"/>
      <c r="H18" s="1493"/>
      <c r="I18" s="1493"/>
      <c r="J18" s="1493"/>
      <c r="K18" s="1493"/>
      <c r="L18" s="1493"/>
      <c r="M18" s="1493"/>
      <c r="N18" s="1493"/>
      <c r="O18" s="1493"/>
      <c r="P18" s="1493"/>
      <c r="Q18" s="1493"/>
      <c r="R18" s="1493"/>
      <c r="S18" s="1493"/>
      <c r="T18" s="1493"/>
      <c r="U18" s="1493"/>
      <c r="V18" s="1493"/>
      <c r="W18" s="1493"/>
      <c r="X18" s="1493"/>
      <c r="Y18" s="1493"/>
      <c r="Z18" s="1493"/>
      <c r="AA18" s="1493"/>
      <c r="AB18" s="1493"/>
      <c r="AC18" s="1493"/>
      <c r="AD18" s="1493"/>
      <c r="AE18" s="1493"/>
      <c r="AF18" s="1493"/>
      <c r="AG18" s="1493"/>
      <c r="AH18" s="1493"/>
      <c r="AI18" s="1493"/>
      <c r="AJ18" s="1493"/>
      <c r="AK18" s="1493"/>
      <c r="AL18" s="1493"/>
      <c r="AM18" s="1493"/>
      <c r="AN18" s="1493"/>
      <c r="AO18" s="1493"/>
      <c r="AP18" s="1493"/>
      <c r="AQ18" s="1493"/>
      <c r="AR18" s="1493"/>
      <c r="AS18" s="1493"/>
      <c r="AT18" s="1493"/>
      <c r="AU18" s="1493"/>
      <c r="AV18" s="1493"/>
      <c r="AW18" s="1493"/>
      <c r="AX18" s="1493"/>
      <c r="AY18" s="1493"/>
      <c r="AZ18" s="1493"/>
      <c r="BA18" s="1493"/>
      <c r="BB18" s="1493"/>
      <c r="BC18" s="1493"/>
      <c r="BD18" s="1493"/>
      <c r="BE18" s="1493"/>
      <c r="BF18" s="1493"/>
      <c r="BG18" s="1493"/>
      <c r="BH18" s="1493"/>
      <c r="BI18" s="1493"/>
      <c r="BJ18" s="1493"/>
      <c r="BK18" s="1493"/>
      <c r="BL18" s="1493"/>
      <c r="BM18" s="1493"/>
      <c r="BN18" s="1493"/>
      <c r="BO18" s="1493"/>
      <c r="BP18" s="1493"/>
      <c r="BQ18" s="1493"/>
      <c r="BR18" s="1493"/>
      <c r="BS18" s="1493"/>
      <c r="BT18" s="1493"/>
      <c r="BU18" s="1493"/>
      <c r="BV18" s="1493"/>
      <c r="BW18" s="1493"/>
      <c r="BX18" s="1493"/>
      <c r="BY18" s="1493"/>
      <c r="BZ18" s="1493"/>
      <c r="CA18" s="1493"/>
      <c r="CB18" s="1493"/>
      <c r="CC18" s="1493"/>
      <c r="CD18" s="1493"/>
      <c r="CE18" s="1493"/>
      <c r="CF18" s="1493"/>
      <c r="CG18" s="1493"/>
      <c r="CH18" s="1493"/>
      <c r="CI18" s="1493"/>
      <c r="CJ18" s="1493"/>
      <c r="CK18" s="1493"/>
      <c r="CL18" s="1493"/>
      <c r="CM18" s="1493"/>
      <c r="CN18" s="1493"/>
      <c r="CO18" s="1493"/>
      <c r="CP18" s="1493"/>
      <c r="CQ18" s="1493"/>
      <c r="CR18" s="1493"/>
      <c r="CS18" s="1493"/>
      <c r="CT18" s="1493"/>
      <c r="CU18" s="1493"/>
      <c r="CV18" s="1493"/>
      <c r="CW18" s="1493"/>
      <c r="CX18" s="1493"/>
      <c r="CY18" s="1493"/>
      <c r="CZ18" s="1493"/>
      <c r="DA18" s="1493"/>
      <c r="DB18" s="1493"/>
      <c r="DC18" s="1493"/>
      <c r="DD18" s="1493"/>
      <c r="DE18" s="1493"/>
      <c r="DF18" s="1493"/>
      <c r="DG18" s="1493"/>
      <c r="DH18" s="1493"/>
      <c r="DI18" s="1493"/>
      <c r="DJ18" s="1493"/>
      <c r="DK18" s="1493"/>
      <c r="DL18" s="1493"/>
      <c r="DM18" s="1493"/>
      <c r="DN18" s="1493"/>
      <c r="DO18" s="1493"/>
      <c r="DP18" s="1493"/>
      <c r="DQ18" s="1493"/>
      <c r="DR18" s="1493"/>
      <c r="DS18" s="1493"/>
      <c r="DT18" s="1493"/>
      <c r="DU18" s="1493"/>
      <c r="DV18" s="1493"/>
      <c r="DW18" s="1493"/>
      <c r="DX18" s="1493"/>
      <c r="DY18" s="1493"/>
      <c r="DZ18" s="1493"/>
      <c r="EA18" s="1493"/>
      <c r="EB18" s="1493"/>
      <c r="EC18" s="1493"/>
      <c r="ED18" s="1493"/>
      <c r="EE18" s="1493"/>
      <c r="EF18" s="1493"/>
      <c r="EG18" s="1493"/>
      <c r="EH18" s="1493"/>
      <c r="EI18" s="1493"/>
      <c r="EJ18" s="1493"/>
      <c r="EK18" s="1493"/>
      <c r="EL18" s="1493"/>
      <c r="EM18" s="1493"/>
      <c r="EN18" s="1493"/>
      <c r="EO18" s="1493"/>
      <c r="EP18" s="1493"/>
      <c r="EQ18" s="1493"/>
      <c r="ER18" s="1493"/>
      <c r="ES18" s="1493"/>
      <c r="ET18" s="1493"/>
      <c r="EU18" s="1493"/>
      <c r="EV18" s="1493"/>
      <c r="EW18" s="1493"/>
      <c r="EX18" s="1493"/>
      <c r="EY18" s="1493"/>
      <c r="EZ18" s="1493"/>
      <c r="FA18" s="1493"/>
      <c r="FB18" s="1493"/>
      <c r="FC18" s="1493"/>
      <c r="FD18" s="1493"/>
      <c r="FE18" s="1493"/>
      <c r="FF18" s="1493"/>
      <c r="FG18" s="1493"/>
      <c r="FH18" s="1493"/>
      <c r="FI18" s="1493"/>
      <c r="FJ18" s="1493"/>
      <c r="FK18" s="1493"/>
      <c r="FL18" s="1493"/>
      <c r="FM18" s="1493"/>
      <c r="FN18" s="1493"/>
      <c r="FO18" s="1493"/>
      <c r="FP18" s="1493"/>
      <c r="FQ18" s="1493"/>
      <c r="FR18" s="1493"/>
      <c r="FS18" s="1493"/>
      <c r="FT18" s="1493"/>
      <c r="FU18" s="1493"/>
      <c r="FV18" s="1493"/>
      <c r="FW18" s="1493"/>
      <c r="FX18" s="1493"/>
      <c r="FY18" s="1493"/>
      <c r="FZ18" s="1493"/>
      <c r="GA18" s="1493"/>
      <c r="GB18" s="1493"/>
      <c r="GC18" s="1493"/>
      <c r="GD18" s="1493"/>
      <c r="GE18" s="1493"/>
      <c r="GF18" s="1493"/>
      <c r="GG18" s="1493"/>
      <c r="GH18" s="1493"/>
      <c r="GI18" s="1493"/>
      <c r="GJ18" s="1493"/>
      <c r="GK18" s="1493"/>
      <c r="GL18" s="1493"/>
      <c r="GM18" s="1493"/>
      <c r="GN18" s="1493"/>
      <c r="GO18" s="1493"/>
      <c r="GP18" s="1493"/>
      <c r="GQ18" s="1493"/>
      <c r="GR18" s="1493"/>
      <c r="GS18" s="1493"/>
      <c r="GT18" s="1493"/>
      <c r="GU18" s="1493"/>
      <c r="GV18" s="1493"/>
      <c r="GW18" s="1493"/>
      <c r="GX18" s="1493"/>
      <c r="GY18" s="1493"/>
      <c r="GZ18" s="1493"/>
      <c r="HA18" s="1493"/>
      <c r="HB18" s="1493"/>
      <c r="HC18" s="1493"/>
      <c r="HD18" s="1493"/>
      <c r="HE18" s="1493"/>
      <c r="HF18" s="1493"/>
      <c r="HG18" s="1493"/>
      <c r="HH18" s="1493"/>
      <c r="HI18" s="1493"/>
      <c r="HJ18" s="1493"/>
      <c r="HK18" s="1493"/>
      <c r="HL18" s="1493"/>
      <c r="HM18" s="1493"/>
      <c r="HN18" s="1493"/>
      <c r="HO18" s="1493"/>
      <c r="HP18" s="1493"/>
      <c r="HQ18" s="1493"/>
      <c r="HR18" s="1493"/>
      <c r="HS18" s="1493"/>
      <c r="HT18" s="1493"/>
      <c r="HU18" s="1493"/>
      <c r="HV18" s="1493"/>
      <c r="HW18" s="1493"/>
      <c r="HX18" s="1493"/>
      <c r="HY18" s="1493"/>
      <c r="HZ18" s="1493"/>
      <c r="IA18" s="1493"/>
      <c r="IB18" s="1493"/>
      <c r="IC18" s="1493"/>
      <c r="ID18" s="1493"/>
      <c r="IE18" s="1493"/>
      <c r="IF18" s="1493"/>
      <c r="IG18" s="1493"/>
      <c r="IH18" s="1493"/>
      <c r="II18" s="1493"/>
      <c r="IJ18" s="1493"/>
      <c r="IK18" s="1493"/>
      <c r="IL18" s="1493"/>
      <c r="IM18" s="1493"/>
      <c r="IN18" s="1493"/>
      <c r="IO18" s="1493"/>
      <c r="IP18" s="1493"/>
      <c r="IQ18" s="1493"/>
      <c r="IR18" s="1493"/>
      <c r="IS18" s="1493"/>
      <c r="IT18" s="1493"/>
      <c r="IU18" s="1493"/>
      <c r="IV18" s="1493"/>
    </row>
    <row r="19" spans="1:256" s="1496" customFormat="1" ht="51.75" thickBot="1">
      <c r="A19" s="2424" t="s">
        <v>631</v>
      </c>
      <c r="B19" s="2425"/>
      <c r="C19" s="1518" t="s">
        <v>610</v>
      </c>
      <c r="D19" s="1519" t="s">
        <v>7</v>
      </c>
      <c r="E19" s="1520" t="s">
        <v>641</v>
      </c>
      <c r="F19" s="1519" t="s">
        <v>8</v>
      </c>
      <c r="G19" s="1519" t="s">
        <v>9</v>
      </c>
      <c r="H19" s="1519" t="s">
        <v>11</v>
      </c>
      <c r="I19" s="1521" t="s">
        <v>642</v>
      </c>
      <c r="J19" s="1493"/>
      <c r="K19" s="1493"/>
      <c r="L19" s="1493"/>
      <c r="M19" s="1493"/>
      <c r="N19" s="1493"/>
      <c r="O19" s="1493"/>
      <c r="P19" s="1493"/>
      <c r="Q19" s="1493"/>
      <c r="R19" s="1493"/>
      <c r="S19" s="1493"/>
      <c r="T19" s="1493"/>
      <c r="U19" s="1493"/>
      <c r="V19" s="1493"/>
      <c r="W19" s="1493"/>
      <c r="X19" s="1493"/>
      <c r="Y19" s="1493"/>
      <c r="Z19" s="1493"/>
      <c r="AA19" s="1493"/>
      <c r="AB19" s="1493"/>
      <c r="AC19" s="1493"/>
      <c r="AD19" s="1493"/>
      <c r="AE19" s="1493"/>
      <c r="AF19" s="1493"/>
      <c r="AG19" s="1493"/>
      <c r="AH19" s="1493"/>
      <c r="AI19" s="1493"/>
      <c r="AJ19" s="1493"/>
      <c r="AK19" s="1493"/>
      <c r="AL19" s="1493"/>
      <c r="AM19" s="1493"/>
      <c r="AN19" s="1493"/>
      <c r="AO19" s="1493"/>
      <c r="AP19" s="1493"/>
      <c r="AQ19" s="1493"/>
      <c r="AR19" s="1493"/>
      <c r="AS19" s="1493"/>
      <c r="AT19" s="1493"/>
      <c r="AU19" s="1493"/>
      <c r="AV19" s="1493"/>
      <c r="AW19" s="1493"/>
      <c r="AX19" s="1493"/>
      <c r="AY19" s="1493"/>
      <c r="AZ19" s="1493"/>
      <c r="BA19" s="1493"/>
      <c r="BB19" s="1493"/>
      <c r="BC19" s="1493"/>
      <c r="BD19" s="1493"/>
      <c r="BE19" s="1493"/>
      <c r="BF19" s="1493"/>
      <c r="BG19" s="1493"/>
      <c r="BH19" s="1493"/>
      <c r="BI19" s="1493"/>
      <c r="BJ19" s="1493"/>
      <c r="BK19" s="1493"/>
      <c r="BL19" s="1493"/>
      <c r="BM19" s="1493"/>
      <c r="BN19" s="1493"/>
      <c r="BO19" s="1493"/>
      <c r="BP19" s="1493"/>
      <c r="BQ19" s="1493"/>
      <c r="BR19" s="1493"/>
      <c r="BS19" s="1493"/>
      <c r="BT19" s="1493"/>
      <c r="BU19" s="1493"/>
      <c r="BV19" s="1493"/>
      <c r="BW19" s="1493"/>
      <c r="BX19" s="1493"/>
      <c r="BY19" s="1493"/>
      <c r="BZ19" s="1493"/>
      <c r="CA19" s="1493"/>
      <c r="CB19" s="1493"/>
      <c r="CC19" s="1493"/>
      <c r="CD19" s="1493"/>
      <c r="CE19" s="1493"/>
      <c r="CF19" s="1493"/>
      <c r="CG19" s="1493"/>
      <c r="CH19" s="1493"/>
      <c r="CI19" s="1493"/>
      <c r="CJ19" s="1493"/>
      <c r="CK19" s="1493"/>
      <c r="CL19" s="1493"/>
      <c r="CM19" s="1493"/>
      <c r="CN19" s="1493"/>
      <c r="CO19" s="1493"/>
      <c r="CP19" s="1493"/>
      <c r="CQ19" s="1493"/>
      <c r="CR19" s="1493"/>
      <c r="CS19" s="1493"/>
      <c r="CT19" s="1493"/>
      <c r="CU19" s="1493"/>
      <c r="CV19" s="1493"/>
      <c r="CW19" s="1493"/>
      <c r="CX19" s="1493"/>
      <c r="CY19" s="1493"/>
      <c r="CZ19" s="1493"/>
      <c r="DA19" s="1493"/>
      <c r="DB19" s="1493"/>
      <c r="DC19" s="1493"/>
      <c r="DD19" s="1493"/>
      <c r="DE19" s="1493"/>
      <c r="DF19" s="1493"/>
      <c r="DG19" s="1493"/>
      <c r="DH19" s="1493"/>
      <c r="DI19" s="1493"/>
      <c r="DJ19" s="1493"/>
      <c r="DK19" s="1493"/>
      <c r="DL19" s="1493"/>
      <c r="DM19" s="1493"/>
      <c r="DN19" s="1493"/>
      <c r="DO19" s="1493"/>
      <c r="DP19" s="1493"/>
      <c r="DQ19" s="1493"/>
      <c r="DR19" s="1493"/>
      <c r="DS19" s="1493"/>
      <c r="DT19" s="1493"/>
      <c r="DU19" s="1493"/>
      <c r="DV19" s="1493"/>
      <c r="DW19" s="1493"/>
      <c r="DX19" s="1493"/>
      <c r="DY19" s="1493"/>
      <c r="DZ19" s="1493"/>
      <c r="EA19" s="1493"/>
      <c r="EB19" s="1493"/>
      <c r="EC19" s="1493"/>
      <c r="ED19" s="1493"/>
      <c r="EE19" s="1493"/>
      <c r="EF19" s="1493"/>
      <c r="EG19" s="1493"/>
      <c r="EH19" s="1493"/>
      <c r="EI19" s="1493"/>
      <c r="EJ19" s="1493"/>
      <c r="EK19" s="1493"/>
      <c r="EL19" s="1493"/>
      <c r="EM19" s="1493"/>
      <c r="EN19" s="1493"/>
      <c r="EO19" s="1493"/>
      <c r="EP19" s="1493"/>
      <c r="EQ19" s="1493"/>
      <c r="ER19" s="1493"/>
      <c r="ES19" s="1493"/>
      <c r="ET19" s="1493"/>
      <c r="EU19" s="1493"/>
      <c r="EV19" s="1493"/>
      <c r="EW19" s="1493"/>
      <c r="EX19" s="1493"/>
      <c r="EY19" s="1493"/>
      <c r="EZ19" s="1493"/>
      <c r="FA19" s="1493"/>
      <c r="FB19" s="1493"/>
      <c r="FC19" s="1493"/>
      <c r="FD19" s="1493"/>
      <c r="FE19" s="1493"/>
      <c r="FF19" s="1493"/>
      <c r="FG19" s="1493"/>
      <c r="FH19" s="1493"/>
      <c r="FI19" s="1493"/>
      <c r="FJ19" s="1493"/>
      <c r="FK19" s="1493"/>
      <c r="FL19" s="1493"/>
      <c r="FM19" s="1493"/>
      <c r="FN19" s="1493"/>
      <c r="FO19" s="1493"/>
      <c r="FP19" s="1493"/>
      <c r="FQ19" s="1493"/>
      <c r="FR19" s="1493"/>
      <c r="FS19" s="1493"/>
      <c r="FT19" s="1493"/>
      <c r="FU19" s="1493"/>
      <c r="FV19" s="1493"/>
      <c r="FW19" s="1493"/>
      <c r="FX19" s="1493"/>
      <c r="FY19" s="1493"/>
      <c r="FZ19" s="1493"/>
      <c r="GA19" s="1493"/>
      <c r="GB19" s="1493"/>
      <c r="GC19" s="1493"/>
      <c r="GD19" s="1493"/>
      <c r="GE19" s="1493"/>
      <c r="GF19" s="1493"/>
      <c r="GG19" s="1493"/>
      <c r="GH19" s="1493"/>
      <c r="GI19" s="1493"/>
      <c r="GJ19" s="1493"/>
      <c r="GK19" s="1493"/>
      <c r="GL19" s="1493"/>
      <c r="GM19" s="1493"/>
      <c r="GN19" s="1493"/>
      <c r="GO19" s="1493"/>
      <c r="GP19" s="1493"/>
      <c r="GQ19" s="1493"/>
      <c r="GR19" s="1493"/>
      <c r="GS19" s="1493"/>
      <c r="GT19" s="1493"/>
      <c r="GU19" s="1493"/>
      <c r="GV19" s="1493"/>
      <c r="GW19" s="1493"/>
      <c r="GX19" s="1493"/>
      <c r="GY19" s="1493"/>
      <c r="GZ19" s="1493"/>
      <c r="HA19" s="1493"/>
      <c r="HB19" s="1493"/>
      <c r="HC19" s="1493"/>
      <c r="HD19" s="1493"/>
      <c r="HE19" s="1493"/>
      <c r="HF19" s="1493"/>
      <c r="HG19" s="1493"/>
      <c r="HH19" s="1493"/>
      <c r="HI19" s="1493"/>
      <c r="HJ19" s="1493"/>
      <c r="HK19" s="1493"/>
      <c r="HL19" s="1493"/>
      <c r="HM19" s="1493"/>
      <c r="HN19" s="1493"/>
      <c r="HO19" s="1493"/>
      <c r="HP19" s="1493"/>
      <c r="HQ19" s="1493"/>
      <c r="HR19" s="1493"/>
      <c r="HS19" s="1493"/>
      <c r="HT19" s="1493"/>
      <c r="HU19" s="1493"/>
      <c r="HV19" s="1493"/>
      <c r="HW19" s="1493"/>
      <c r="HX19" s="1493"/>
      <c r="HY19" s="1493"/>
      <c r="HZ19" s="1493"/>
      <c r="IA19" s="1493"/>
      <c r="IB19" s="1493"/>
      <c r="IC19" s="1493"/>
      <c r="ID19" s="1493"/>
      <c r="IE19" s="1493"/>
      <c r="IF19" s="1493"/>
      <c r="IG19" s="1493"/>
      <c r="IH19" s="1493"/>
      <c r="II19" s="1493"/>
      <c r="IJ19" s="1493"/>
      <c r="IK19" s="1493"/>
      <c r="IL19" s="1493"/>
      <c r="IM19" s="1493"/>
      <c r="IN19" s="1493"/>
      <c r="IO19" s="1493"/>
      <c r="IP19" s="1493"/>
      <c r="IQ19" s="1493"/>
      <c r="IR19" s="1493"/>
      <c r="IS19" s="1493"/>
      <c r="IT19" s="1493"/>
      <c r="IU19" s="1493"/>
      <c r="IV19" s="1493"/>
    </row>
    <row r="20" spans="1:256" s="1496" customFormat="1" ht="51.75" thickBot="1">
      <c r="A20" s="2418" t="s">
        <v>634</v>
      </c>
      <c r="B20" s="1522" t="s">
        <v>635</v>
      </c>
      <c r="C20" s="2426">
        <v>0.16520866148490601</v>
      </c>
      <c r="D20" s="2427"/>
      <c r="E20" s="2427"/>
      <c r="F20" s="2427"/>
      <c r="G20" s="2427"/>
      <c r="H20" s="2427"/>
      <c r="I20" s="2428"/>
      <c r="J20" s="1493"/>
      <c r="K20" s="1493"/>
      <c r="L20" s="1493"/>
      <c r="M20" s="1493"/>
      <c r="N20" s="1493"/>
      <c r="O20" s="1493"/>
      <c r="P20" s="1493"/>
      <c r="Q20" s="1493"/>
      <c r="R20" s="1493"/>
      <c r="S20" s="1493"/>
      <c r="T20" s="1493"/>
      <c r="U20" s="1493"/>
      <c r="V20" s="1493"/>
      <c r="W20" s="1493"/>
      <c r="X20" s="1493"/>
      <c r="Y20" s="1493"/>
      <c r="Z20" s="1493"/>
      <c r="AA20" s="1493"/>
      <c r="AB20" s="1493"/>
      <c r="AC20" s="1493"/>
      <c r="AD20" s="1493"/>
      <c r="AE20" s="1493"/>
      <c r="AF20" s="1493"/>
      <c r="AG20" s="1493"/>
      <c r="AH20" s="1493"/>
      <c r="AI20" s="1493"/>
      <c r="AJ20" s="1493"/>
      <c r="AK20" s="1493"/>
      <c r="AL20" s="1493"/>
      <c r="AM20" s="1493"/>
      <c r="AN20" s="1493"/>
      <c r="AO20" s="1493"/>
      <c r="AP20" s="1493"/>
      <c r="AQ20" s="1493"/>
      <c r="AR20" s="1493"/>
      <c r="AS20" s="1493"/>
      <c r="AT20" s="1493"/>
      <c r="AU20" s="1493"/>
      <c r="AV20" s="1493"/>
      <c r="AW20" s="1493"/>
      <c r="AX20" s="1493"/>
      <c r="AY20" s="1493"/>
      <c r="AZ20" s="1493"/>
      <c r="BA20" s="1493"/>
      <c r="BB20" s="1493"/>
      <c r="BC20" s="1493"/>
      <c r="BD20" s="1493"/>
      <c r="BE20" s="1493"/>
      <c r="BF20" s="1493"/>
      <c r="BG20" s="1493"/>
      <c r="BH20" s="1493"/>
      <c r="BI20" s="1493"/>
      <c r="BJ20" s="1493"/>
      <c r="BK20" s="1493"/>
      <c r="BL20" s="1493"/>
      <c r="BM20" s="1493"/>
      <c r="BN20" s="1493"/>
      <c r="BO20" s="1493"/>
      <c r="BP20" s="1493"/>
      <c r="BQ20" s="1493"/>
      <c r="BR20" s="1493"/>
      <c r="BS20" s="1493"/>
      <c r="BT20" s="1493"/>
      <c r="BU20" s="1493"/>
      <c r="BV20" s="1493"/>
      <c r="BW20" s="1493"/>
      <c r="BX20" s="1493"/>
      <c r="BY20" s="1493"/>
      <c r="BZ20" s="1493"/>
      <c r="CA20" s="1493"/>
      <c r="CB20" s="1493"/>
      <c r="CC20" s="1493"/>
      <c r="CD20" s="1493"/>
      <c r="CE20" s="1493"/>
      <c r="CF20" s="1493"/>
      <c r="CG20" s="1493"/>
      <c r="CH20" s="1493"/>
      <c r="CI20" s="1493"/>
      <c r="CJ20" s="1493"/>
      <c r="CK20" s="1493"/>
      <c r="CL20" s="1493"/>
      <c r="CM20" s="1493"/>
      <c r="CN20" s="1493"/>
      <c r="CO20" s="1493"/>
      <c r="CP20" s="1493"/>
      <c r="CQ20" s="1493"/>
      <c r="CR20" s="1493"/>
      <c r="CS20" s="1493"/>
      <c r="CT20" s="1493"/>
      <c r="CU20" s="1493"/>
      <c r="CV20" s="1493"/>
      <c r="CW20" s="1493"/>
      <c r="CX20" s="1493"/>
      <c r="CY20" s="1493"/>
      <c r="CZ20" s="1493"/>
      <c r="DA20" s="1493"/>
      <c r="DB20" s="1493"/>
      <c r="DC20" s="1493"/>
      <c r="DD20" s="1493"/>
      <c r="DE20" s="1493"/>
      <c r="DF20" s="1493"/>
      <c r="DG20" s="1493"/>
      <c r="DH20" s="1493"/>
      <c r="DI20" s="1493"/>
      <c r="DJ20" s="1493"/>
      <c r="DK20" s="1493"/>
      <c r="DL20" s="1493"/>
      <c r="DM20" s="1493"/>
      <c r="DN20" s="1493"/>
      <c r="DO20" s="1493"/>
      <c r="DP20" s="1493"/>
      <c r="DQ20" s="1493"/>
      <c r="DR20" s="1493"/>
      <c r="DS20" s="1493"/>
      <c r="DT20" s="1493"/>
      <c r="DU20" s="1493"/>
      <c r="DV20" s="1493"/>
      <c r="DW20" s="1493"/>
      <c r="DX20" s="1493"/>
      <c r="DY20" s="1493"/>
      <c r="DZ20" s="1493"/>
      <c r="EA20" s="1493"/>
      <c r="EB20" s="1493"/>
      <c r="EC20" s="1493"/>
      <c r="ED20" s="1493"/>
      <c r="EE20" s="1493"/>
      <c r="EF20" s="1493"/>
      <c r="EG20" s="1493"/>
      <c r="EH20" s="1493"/>
      <c r="EI20" s="1493"/>
      <c r="EJ20" s="1493"/>
      <c r="EK20" s="1493"/>
      <c r="EL20" s="1493"/>
      <c r="EM20" s="1493"/>
      <c r="EN20" s="1493"/>
      <c r="EO20" s="1493"/>
      <c r="EP20" s="1493"/>
      <c r="EQ20" s="1493"/>
      <c r="ER20" s="1493"/>
      <c r="ES20" s="1493"/>
      <c r="ET20" s="1493"/>
      <c r="EU20" s="1493"/>
      <c r="EV20" s="1493"/>
      <c r="EW20" s="1493"/>
      <c r="EX20" s="1493"/>
      <c r="EY20" s="1493"/>
      <c r="EZ20" s="1493"/>
      <c r="FA20" s="1493"/>
      <c r="FB20" s="1493"/>
      <c r="FC20" s="1493"/>
      <c r="FD20" s="1493"/>
      <c r="FE20" s="1493"/>
      <c r="FF20" s="1493"/>
      <c r="FG20" s="1493"/>
      <c r="FH20" s="1493"/>
      <c r="FI20" s="1493"/>
      <c r="FJ20" s="1493"/>
      <c r="FK20" s="1493"/>
      <c r="FL20" s="1493"/>
      <c r="FM20" s="1493"/>
      <c r="FN20" s="1493"/>
      <c r="FO20" s="1493"/>
      <c r="FP20" s="1493"/>
      <c r="FQ20" s="1493"/>
      <c r="FR20" s="1493"/>
      <c r="FS20" s="1493"/>
      <c r="FT20" s="1493"/>
      <c r="FU20" s="1493"/>
      <c r="FV20" s="1493"/>
      <c r="FW20" s="1493"/>
      <c r="FX20" s="1493"/>
      <c r="FY20" s="1493"/>
      <c r="FZ20" s="1493"/>
      <c r="GA20" s="1493"/>
      <c r="GB20" s="1493"/>
      <c r="GC20" s="1493"/>
      <c r="GD20" s="1493"/>
      <c r="GE20" s="1493"/>
      <c r="GF20" s="1493"/>
      <c r="GG20" s="1493"/>
      <c r="GH20" s="1493"/>
      <c r="GI20" s="1493"/>
      <c r="GJ20" s="1493"/>
      <c r="GK20" s="1493"/>
      <c r="GL20" s="1493"/>
      <c r="GM20" s="1493"/>
      <c r="GN20" s="1493"/>
      <c r="GO20" s="1493"/>
      <c r="GP20" s="1493"/>
      <c r="GQ20" s="1493"/>
      <c r="GR20" s="1493"/>
      <c r="GS20" s="1493"/>
      <c r="GT20" s="1493"/>
      <c r="GU20" s="1493"/>
      <c r="GV20" s="1493"/>
      <c r="GW20" s="1493"/>
      <c r="GX20" s="1493"/>
      <c r="GY20" s="1493"/>
      <c r="GZ20" s="1493"/>
      <c r="HA20" s="1493"/>
      <c r="HB20" s="1493"/>
      <c r="HC20" s="1493"/>
      <c r="HD20" s="1493"/>
      <c r="HE20" s="1493"/>
      <c r="HF20" s="1493"/>
      <c r="HG20" s="1493"/>
      <c r="HH20" s="1493"/>
      <c r="HI20" s="1493"/>
      <c r="HJ20" s="1493"/>
      <c r="HK20" s="1493"/>
      <c r="HL20" s="1493"/>
      <c r="HM20" s="1493"/>
      <c r="HN20" s="1493"/>
      <c r="HO20" s="1493"/>
      <c r="HP20" s="1493"/>
      <c r="HQ20" s="1493"/>
      <c r="HR20" s="1493"/>
      <c r="HS20" s="1493"/>
      <c r="HT20" s="1493"/>
      <c r="HU20" s="1493"/>
      <c r="HV20" s="1493"/>
      <c r="HW20" s="1493"/>
      <c r="HX20" s="1493"/>
      <c r="HY20" s="1493"/>
      <c r="HZ20" s="1493"/>
      <c r="IA20" s="1493"/>
      <c r="IB20" s="1493"/>
      <c r="IC20" s="1493"/>
      <c r="ID20" s="1493"/>
      <c r="IE20" s="1493"/>
      <c r="IF20" s="1493"/>
      <c r="IG20" s="1493"/>
      <c r="IH20" s="1493"/>
      <c r="II20" s="1493"/>
      <c r="IJ20" s="1493"/>
      <c r="IK20" s="1493"/>
      <c r="IL20" s="1493"/>
      <c r="IM20" s="1493"/>
      <c r="IN20" s="1493"/>
      <c r="IO20" s="1493"/>
      <c r="IP20" s="1493"/>
      <c r="IQ20" s="1493"/>
      <c r="IR20" s="1493"/>
      <c r="IS20" s="1493"/>
      <c r="IT20" s="1493"/>
      <c r="IU20" s="1493"/>
      <c r="IV20" s="1493"/>
    </row>
    <row r="21" spans="1:256" s="1496" customFormat="1" ht="38.25">
      <c r="A21" s="2419"/>
      <c r="B21" s="1523" t="s">
        <v>636</v>
      </c>
      <c r="C21" s="1524">
        <v>1.3175046642068989E-2</v>
      </c>
      <c r="D21" s="1512">
        <v>3.1545914495519474E-2</v>
      </c>
      <c r="E21" s="1512">
        <v>2.259016428558935E-2</v>
      </c>
      <c r="F21" s="1512">
        <v>2.653801145487936E-2</v>
      </c>
      <c r="G21" s="1512">
        <v>4.1670086732879148E-2</v>
      </c>
      <c r="H21" s="1512">
        <v>8.6961041060925851E-2</v>
      </c>
      <c r="I21" s="1513">
        <v>2.6528074985542011E-2</v>
      </c>
      <c r="J21" s="1493"/>
      <c r="K21" s="1493"/>
      <c r="L21" s="1493"/>
      <c r="M21" s="1493"/>
      <c r="N21" s="1493"/>
      <c r="O21" s="1493"/>
      <c r="P21" s="1493"/>
      <c r="Q21" s="1493"/>
      <c r="R21" s="1493"/>
      <c r="S21" s="1493"/>
      <c r="T21" s="1493"/>
      <c r="U21" s="1493"/>
      <c r="V21" s="1493"/>
      <c r="W21" s="1493"/>
      <c r="X21" s="1493"/>
      <c r="Y21" s="1493"/>
      <c r="Z21" s="1493"/>
      <c r="AA21" s="1493"/>
      <c r="AB21" s="1493"/>
      <c r="AC21" s="1493"/>
      <c r="AD21" s="1493"/>
      <c r="AE21" s="1493"/>
      <c r="AF21" s="1493"/>
      <c r="AG21" s="1493"/>
      <c r="AH21" s="1493"/>
      <c r="AI21" s="1493"/>
      <c r="AJ21" s="1493"/>
      <c r="AK21" s="1493"/>
      <c r="AL21" s="1493"/>
      <c r="AM21" s="1493"/>
      <c r="AN21" s="1493"/>
      <c r="AO21" s="1493"/>
      <c r="AP21" s="1493"/>
      <c r="AQ21" s="1493"/>
      <c r="AR21" s="1493"/>
      <c r="AS21" s="1493"/>
      <c r="AT21" s="1493"/>
      <c r="AU21" s="1493"/>
      <c r="AV21" s="1493"/>
      <c r="AW21" s="1493"/>
      <c r="AX21" s="1493"/>
      <c r="AY21" s="1493"/>
      <c r="AZ21" s="1493"/>
      <c r="BA21" s="1493"/>
      <c r="BB21" s="1493"/>
      <c r="BC21" s="1493"/>
      <c r="BD21" s="1493"/>
      <c r="BE21" s="1493"/>
      <c r="BF21" s="1493"/>
      <c r="BG21" s="1493"/>
      <c r="BH21" s="1493"/>
      <c r="BI21" s="1493"/>
      <c r="BJ21" s="1493"/>
      <c r="BK21" s="1493"/>
      <c r="BL21" s="1493"/>
      <c r="BM21" s="1493"/>
      <c r="BN21" s="1493"/>
      <c r="BO21" s="1493"/>
      <c r="BP21" s="1493"/>
      <c r="BQ21" s="1493"/>
      <c r="BR21" s="1493"/>
      <c r="BS21" s="1493"/>
      <c r="BT21" s="1493"/>
      <c r="BU21" s="1493"/>
      <c r="BV21" s="1493"/>
      <c r="BW21" s="1493"/>
      <c r="BX21" s="1493"/>
      <c r="BY21" s="1493"/>
      <c r="BZ21" s="1493"/>
      <c r="CA21" s="1493"/>
      <c r="CB21" s="1493"/>
      <c r="CC21" s="1493"/>
      <c r="CD21" s="1493"/>
      <c r="CE21" s="1493"/>
      <c r="CF21" s="1493"/>
      <c r="CG21" s="1493"/>
      <c r="CH21" s="1493"/>
      <c r="CI21" s="1493"/>
      <c r="CJ21" s="1493"/>
      <c r="CK21" s="1493"/>
      <c r="CL21" s="1493"/>
      <c r="CM21" s="1493"/>
      <c r="CN21" s="1493"/>
      <c r="CO21" s="1493"/>
      <c r="CP21" s="1493"/>
      <c r="CQ21" s="1493"/>
      <c r="CR21" s="1493"/>
      <c r="CS21" s="1493"/>
      <c r="CT21" s="1493"/>
      <c r="CU21" s="1493"/>
      <c r="CV21" s="1493"/>
      <c r="CW21" s="1493"/>
      <c r="CX21" s="1493"/>
      <c r="CY21" s="1493"/>
      <c r="CZ21" s="1493"/>
      <c r="DA21" s="1493"/>
      <c r="DB21" s="1493"/>
      <c r="DC21" s="1493"/>
      <c r="DD21" s="1493"/>
      <c r="DE21" s="1493"/>
      <c r="DF21" s="1493"/>
      <c r="DG21" s="1493"/>
      <c r="DH21" s="1493"/>
      <c r="DI21" s="1493"/>
      <c r="DJ21" s="1493"/>
      <c r="DK21" s="1493"/>
      <c r="DL21" s="1493"/>
      <c r="DM21" s="1493"/>
      <c r="DN21" s="1493"/>
      <c r="DO21" s="1493"/>
      <c r="DP21" s="1493"/>
      <c r="DQ21" s="1493"/>
      <c r="DR21" s="1493"/>
      <c r="DS21" s="1493"/>
      <c r="DT21" s="1493"/>
      <c r="DU21" s="1493"/>
      <c r="DV21" s="1493"/>
      <c r="DW21" s="1493"/>
      <c r="DX21" s="1493"/>
      <c r="DY21" s="1493"/>
      <c r="DZ21" s="1493"/>
      <c r="EA21" s="1493"/>
      <c r="EB21" s="1493"/>
      <c r="EC21" s="1493"/>
      <c r="ED21" s="1493"/>
      <c r="EE21" s="1493"/>
      <c r="EF21" s="1493"/>
      <c r="EG21" s="1493"/>
      <c r="EH21" s="1493"/>
      <c r="EI21" s="1493"/>
      <c r="EJ21" s="1493"/>
      <c r="EK21" s="1493"/>
      <c r="EL21" s="1493"/>
      <c r="EM21" s="1493"/>
      <c r="EN21" s="1493"/>
      <c r="EO21" s="1493"/>
      <c r="EP21" s="1493"/>
      <c r="EQ21" s="1493"/>
      <c r="ER21" s="1493"/>
      <c r="ES21" s="1493"/>
      <c r="ET21" s="1493"/>
      <c r="EU21" s="1493"/>
      <c r="EV21" s="1493"/>
      <c r="EW21" s="1493"/>
      <c r="EX21" s="1493"/>
      <c r="EY21" s="1493"/>
      <c r="EZ21" s="1493"/>
      <c r="FA21" s="1493"/>
      <c r="FB21" s="1493"/>
      <c r="FC21" s="1493"/>
      <c r="FD21" s="1493"/>
      <c r="FE21" s="1493"/>
      <c r="FF21" s="1493"/>
      <c r="FG21" s="1493"/>
      <c r="FH21" s="1493"/>
      <c r="FI21" s="1493"/>
      <c r="FJ21" s="1493"/>
      <c r="FK21" s="1493"/>
      <c r="FL21" s="1493"/>
      <c r="FM21" s="1493"/>
      <c r="FN21" s="1493"/>
      <c r="FO21" s="1493"/>
      <c r="FP21" s="1493"/>
      <c r="FQ21" s="1493"/>
      <c r="FR21" s="1493"/>
      <c r="FS21" s="1493"/>
      <c r="FT21" s="1493"/>
      <c r="FU21" s="1493"/>
      <c r="FV21" s="1493"/>
      <c r="FW21" s="1493"/>
      <c r="FX21" s="1493"/>
      <c r="FY21" s="1493"/>
      <c r="FZ21" s="1493"/>
      <c r="GA21" s="1493"/>
      <c r="GB21" s="1493"/>
      <c r="GC21" s="1493"/>
      <c r="GD21" s="1493"/>
      <c r="GE21" s="1493"/>
      <c r="GF21" s="1493"/>
      <c r="GG21" s="1493"/>
      <c r="GH21" s="1493"/>
      <c r="GI21" s="1493"/>
      <c r="GJ21" s="1493"/>
      <c r="GK21" s="1493"/>
      <c r="GL21" s="1493"/>
      <c r="GM21" s="1493"/>
      <c r="GN21" s="1493"/>
      <c r="GO21" s="1493"/>
      <c r="GP21" s="1493"/>
      <c r="GQ21" s="1493"/>
      <c r="GR21" s="1493"/>
      <c r="GS21" s="1493"/>
      <c r="GT21" s="1493"/>
      <c r="GU21" s="1493"/>
      <c r="GV21" s="1493"/>
      <c r="GW21" s="1493"/>
      <c r="GX21" s="1493"/>
      <c r="GY21" s="1493"/>
      <c r="GZ21" s="1493"/>
      <c r="HA21" s="1493"/>
      <c r="HB21" s="1493"/>
      <c r="HC21" s="1493"/>
      <c r="HD21" s="1493"/>
      <c r="HE21" s="1493"/>
      <c r="HF21" s="1493"/>
      <c r="HG21" s="1493"/>
      <c r="HH21" s="1493"/>
      <c r="HI21" s="1493"/>
      <c r="HJ21" s="1493"/>
      <c r="HK21" s="1493"/>
      <c r="HL21" s="1493"/>
      <c r="HM21" s="1493"/>
      <c r="HN21" s="1493"/>
      <c r="HO21" s="1493"/>
      <c r="HP21" s="1493"/>
      <c r="HQ21" s="1493"/>
      <c r="HR21" s="1493"/>
      <c r="HS21" s="1493"/>
      <c r="HT21" s="1493"/>
      <c r="HU21" s="1493"/>
      <c r="HV21" s="1493"/>
      <c r="HW21" s="1493"/>
      <c r="HX21" s="1493"/>
      <c r="HY21" s="1493"/>
      <c r="HZ21" s="1493"/>
      <c r="IA21" s="1493"/>
      <c r="IB21" s="1493"/>
      <c r="IC21" s="1493"/>
      <c r="ID21" s="1493"/>
      <c r="IE21" s="1493"/>
      <c r="IF21" s="1493"/>
      <c r="IG21" s="1493"/>
      <c r="IH21" s="1493"/>
      <c r="II21" s="1493"/>
      <c r="IJ21" s="1493"/>
      <c r="IK21" s="1493"/>
      <c r="IL21" s="1493"/>
      <c r="IM21" s="1493"/>
      <c r="IN21" s="1493"/>
      <c r="IO21" s="1493"/>
      <c r="IP21" s="1493"/>
      <c r="IQ21" s="1493"/>
      <c r="IR21" s="1493"/>
      <c r="IS21" s="1493"/>
      <c r="IT21" s="1493"/>
      <c r="IU21" s="1493"/>
      <c r="IV21" s="1493"/>
    </row>
    <row r="22" spans="1:256" s="1496" customFormat="1" ht="26.25" thickBot="1">
      <c r="A22" s="2420"/>
      <c r="B22" s="1525" t="s">
        <v>576</v>
      </c>
      <c r="C22" s="1526">
        <v>1.4775903045163515E-2</v>
      </c>
      <c r="D22" s="1527">
        <v>2.9038865047393628E-2</v>
      </c>
      <c r="E22" s="1527">
        <v>2.8618556753459271E-2</v>
      </c>
      <c r="F22" s="1527">
        <v>2.7765018200447276E-2</v>
      </c>
      <c r="G22" s="1527">
        <v>3.2327894668040771E-2</v>
      </c>
      <c r="H22" s="1527">
        <v>6.1630100854942707E-2</v>
      </c>
      <c r="I22" s="1528">
        <v>2.5904082460663527E-2</v>
      </c>
      <c r="L22" s="1493"/>
      <c r="M22" s="1493"/>
      <c r="N22" s="1493"/>
      <c r="O22" s="1493"/>
      <c r="P22" s="1493"/>
      <c r="Q22" s="1493"/>
      <c r="R22" s="1493"/>
      <c r="S22" s="1493"/>
      <c r="T22" s="1493"/>
      <c r="U22" s="1493"/>
      <c r="V22" s="1493"/>
      <c r="W22" s="1493"/>
      <c r="X22" s="1493"/>
      <c r="Y22" s="1493"/>
      <c r="Z22" s="1493"/>
      <c r="AA22" s="1493"/>
      <c r="AB22" s="1493"/>
      <c r="AC22" s="1493"/>
      <c r="AD22" s="1493"/>
      <c r="AE22" s="1493"/>
      <c r="AF22" s="1493"/>
      <c r="AG22" s="1493"/>
      <c r="AH22" s="1493"/>
      <c r="AI22" s="1493"/>
      <c r="AJ22" s="1493"/>
      <c r="AK22" s="1493"/>
      <c r="AL22" s="1493"/>
      <c r="AM22" s="1493"/>
      <c r="AN22" s="1493"/>
      <c r="AO22" s="1493"/>
      <c r="AP22" s="1493"/>
      <c r="AQ22" s="1493"/>
      <c r="AR22" s="1493"/>
      <c r="AS22" s="1493"/>
      <c r="AT22" s="1493"/>
      <c r="AU22" s="1493"/>
      <c r="AV22" s="1493"/>
      <c r="AW22" s="1493"/>
      <c r="AX22" s="1493"/>
      <c r="AY22" s="1493"/>
      <c r="AZ22" s="1493"/>
      <c r="BA22" s="1493"/>
      <c r="BB22" s="1493"/>
      <c r="BC22" s="1493"/>
      <c r="BD22" s="1493"/>
      <c r="BE22" s="1493"/>
      <c r="BF22" s="1493"/>
      <c r="BG22" s="1493"/>
      <c r="BH22" s="1493"/>
      <c r="BI22" s="1493"/>
      <c r="BJ22" s="1493"/>
      <c r="BK22" s="1493"/>
      <c r="BL22" s="1493"/>
      <c r="BM22" s="1493"/>
      <c r="BN22" s="1493"/>
      <c r="BO22" s="1493"/>
      <c r="BP22" s="1493"/>
      <c r="BQ22" s="1493"/>
      <c r="BR22" s="1493"/>
      <c r="BS22" s="1493"/>
      <c r="BT22" s="1493"/>
      <c r="BU22" s="1493"/>
      <c r="BV22" s="1493"/>
      <c r="BW22" s="1493"/>
      <c r="BX22" s="1493"/>
      <c r="BY22" s="1493"/>
      <c r="BZ22" s="1493"/>
      <c r="CA22" s="1493"/>
      <c r="CB22" s="1493"/>
      <c r="CC22" s="1493"/>
      <c r="CD22" s="1493"/>
      <c r="CE22" s="1493"/>
      <c r="CF22" s="1493"/>
      <c r="CG22" s="1493"/>
      <c r="CH22" s="1493"/>
      <c r="CI22" s="1493"/>
      <c r="CJ22" s="1493"/>
      <c r="CK22" s="1493"/>
      <c r="CL22" s="1493"/>
      <c r="CM22" s="1493"/>
      <c r="CN22" s="1493"/>
      <c r="CO22" s="1493"/>
      <c r="CP22" s="1493"/>
      <c r="CQ22" s="1493"/>
      <c r="CR22" s="1493"/>
      <c r="CS22" s="1493"/>
      <c r="CT22" s="1493"/>
      <c r="CU22" s="1493"/>
      <c r="CV22" s="1493"/>
      <c r="CW22" s="1493"/>
      <c r="CX22" s="1493"/>
      <c r="CY22" s="1493"/>
      <c r="CZ22" s="1493"/>
      <c r="DA22" s="1493"/>
      <c r="DB22" s="1493"/>
      <c r="DC22" s="1493"/>
      <c r="DD22" s="1493"/>
      <c r="DE22" s="1493"/>
      <c r="DF22" s="1493"/>
      <c r="DG22" s="1493"/>
      <c r="DH22" s="1493"/>
      <c r="DI22" s="1493"/>
      <c r="DJ22" s="1493"/>
      <c r="DK22" s="1493"/>
      <c r="DL22" s="1493"/>
      <c r="DM22" s="1493"/>
      <c r="DN22" s="1493"/>
      <c r="DO22" s="1493"/>
      <c r="DP22" s="1493"/>
      <c r="DQ22" s="1493"/>
      <c r="DR22" s="1493"/>
      <c r="DS22" s="1493"/>
      <c r="DT22" s="1493"/>
      <c r="DU22" s="1493"/>
      <c r="DV22" s="1493"/>
      <c r="DW22" s="1493"/>
      <c r="DX22" s="1493"/>
      <c r="DY22" s="1493"/>
      <c r="DZ22" s="1493"/>
      <c r="EA22" s="1493"/>
      <c r="EB22" s="1493"/>
      <c r="EC22" s="1493"/>
      <c r="ED22" s="1493"/>
      <c r="EE22" s="1493"/>
      <c r="EF22" s="1493"/>
      <c r="EG22" s="1493"/>
      <c r="EH22" s="1493"/>
      <c r="EI22" s="1493"/>
      <c r="EJ22" s="1493"/>
      <c r="EK22" s="1493"/>
      <c r="EL22" s="1493"/>
      <c r="EM22" s="1493"/>
      <c r="EN22" s="1493"/>
      <c r="EO22" s="1493"/>
      <c r="EP22" s="1493"/>
      <c r="EQ22" s="1493"/>
      <c r="ER22" s="1493"/>
      <c r="ES22" s="1493"/>
      <c r="ET22" s="1493"/>
      <c r="EU22" s="1493"/>
      <c r="EV22" s="1493"/>
      <c r="EW22" s="1493"/>
      <c r="EX22" s="1493"/>
      <c r="EY22" s="1493"/>
      <c r="EZ22" s="1493"/>
      <c r="FA22" s="1493"/>
      <c r="FB22" s="1493"/>
      <c r="FC22" s="1493"/>
      <c r="FD22" s="1493"/>
      <c r="FE22" s="1493"/>
      <c r="FF22" s="1493"/>
      <c r="FG22" s="1493"/>
      <c r="FH22" s="1493"/>
      <c r="FI22" s="1493"/>
      <c r="FJ22" s="1493"/>
      <c r="FK22" s="1493"/>
      <c r="FL22" s="1493"/>
      <c r="FM22" s="1493"/>
      <c r="FN22" s="1493"/>
      <c r="FO22" s="1493"/>
      <c r="FP22" s="1493"/>
      <c r="FQ22" s="1493"/>
      <c r="FR22" s="1493"/>
      <c r="FS22" s="1493"/>
      <c r="FT22" s="1493"/>
      <c r="FU22" s="1493"/>
      <c r="FV22" s="1493"/>
      <c r="FW22" s="1493"/>
      <c r="FX22" s="1493"/>
      <c r="FY22" s="1493"/>
      <c r="FZ22" s="1493"/>
      <c r="GA22" s="1493"/>
      <c r="GB22" s="1493"/>
      <c r="GC22" s="1493"/>
      <c r="GD22" s="1493"/>
      <c r="GE22" s="1493"/>
      <c r="GF22" s="1493"/>
      <c r="GG22" s="1493"/>
      <c r="GH22" s="1493"/>
      <c r="GI22" s="1493"/>
      <c r="GJ22" s="1493"/>
      <c r="GK22" s="1493"/>
      <c r="GL22" s="1493"/>
      <c r="GM22" s="1493"/>
      <c r="GN22" s="1493"/>
      <c r="GO22" s="1493"/>
      <c r="GP22" s="1493"/>
      <c r="GQ22" s="1493"/>
      <c r="GR22" s="1493"/>
      <c r="GS22" s="1493"/>
      <c r="GT22" s="1493"/>
      <c r="GU22" s="1493"/>
      <c r="GV22" s="1493"/>
      <c r="GW22" s="1493"/>
      <c r="GX22" s="1493"/>
      <c r="GY22" s="1493"/>
      <c r="GZ22" s="1493"/>
      <c r="HA22" s="1493"/>
      <c r="HB22" s="1493"/>
      <c r="HC22" s="1493"/>
      <c r="HD22" s="1493"/>
      <c r="HE22" s="1493"/>
      <c r="HF22" s="1493"/>
      <c r="HG22" s="1493"/>
      <c r="HH22" s="1493"/>
      <c r="HI22" s="1493"/>
      <c r="HJ22" s="1493"/>
      <c r="HK22" s="1493"/>
      <c r="HL22" s="1493"/>
      <c r="HM22" s="1493"/>
      <c r="HN22" s="1493"/>
      <c r="HO22" s="1493"/>
      <c r="HP22" s="1493"/>
      <c r="HQ22" s="1493"/>
      <c r="HR22" s="1493"/>
      <c r="HS22" s="1493"/>
      <c r="HT22" s="1493"/>
      <c r="HU22" s="1493"/>
      <c r="HV22" s="1493"/>
      <c r="HW22" s="1493"/>
      <c r="HX22" s="1493"/>
      <c r="HY22" s="1493"/>
      <c r="HZ22" s="1493"/>
      <c r="IA22" s="1493"/>
      <c r="IB22" s="1493"/>
      <c r="IC22" s="1493"/>
      <c r="ID22" s="1493"/>
      <c r="IE22" s="1493"/>
      <c r="IF22" s="1493"/>
      <c r="IG22" s="1493"/>
      <c r="IH22" s="1493"/>
      <c r="II22" s="1493"/>
      <c r="IJ22" s="1493"/>
      <c r="IK22" s="1493"/>
      <c r="IL22" s="1493"/>
      <c r="IM22" s="1493"/>
      <c r="IN22" s="1493"/>
      <c r="IO22" s="1493"/>
      <c r="IP22" s="1493"/>
      <c r="IQ22" s="1493"/>
      <c r="IR22" s="1493"/>
      <c r="IS22" s="1493"/>
      <c r="IT22" s="1493"/>
      <c r="IU22" s="1493"/>
      <c r="IV22" s="1493"/>
    </row>
    <row r="23" spans="1:256" s="1496" customFormat="1" ht="51">
      <c r="A23" s="2429" t="s">
        <v>637</v>
      </c>
      <c r="B23" s="1522" t="s">
        <v>635</v>
      </c>
      <c r="C23" s="1524">
        <v>0.16304255795769976</v>
      </c>
      <c r="D23" s="1512">
        <v>0.16134282142504783</v>
      </c>
      <c r="E23" s="1512">
        <v>0.16464970788847108</v>
      </c>
      <c r="F23" s="1512">
        <v>0.16424679783512325</v>
      </c>
      <c r="G23" s="1512">
        <v>0.16519248734378006</v>
      </c>
      <c r="H23" s="1512">
        <v>0.1651413769715892</v>
      </c>
      <c r="I23" s="1513">
        <v>0.15738495403462857</v>
      </c>
      <c r="L23" s="1506"/>
      <c r="M23" s="1493"/>
      <c r="N23" s="1493"/>
      <c r="O23" s="1493"/>
      <c r="P23" s="1493"/>
      <c r="Q23" s="1493"/>
      <c r="R23" s="1493"/>
      <c r="S23" s="1493"/>
      <c r="T23" s="1493"/>
      <c r="U23" s="1493"/>
      <c r="V23" s="1493"/>
      <c r="W23" s="1493"/>
      <c r="X23" s="1493"/>
      <c r="Y23" s="1493"/>
      <c r="Z23" s="1493"/>
      <c r="AA23" s="1493"/>
      <c r="AB23" s="1493"/>
      <c r="AC23" s="1493"/>
      <c r="AD23" s="1493"/>
      <c r="AE23" s="1493"/>
      <c r="AF23" s="1493"/>
      <c r="AG23" s="1493"/>
      <c r="AH23" s="1493"/>
      <c r="AI23" s="1493"/>
      <c r="AJ23" s="1493"/>
      <c r="AK23" s="1493"/>
      <c r="AL23" s="1493"/>
      <c r="AM23" s="1493"/>
      <c r="AN23" s="1493"/>
      <c r="AO23" s="1493"/>
      <c r="AP23" s="1493"/>
      <c r="AQ23" s="1493"/>
      <c r="AR23" s="1493"/>
      <c r="AS23" s="1493"/>
      <c r="AT23" s="1493"/>
      <c r="AU23" s="1493"/>
      <c r="AV23" s="1493"/>
      <c r="AW23" s="1493"/>
      <c r="AX23" s="1493"/>
      <c r="AY23" s="1493"/>
      <c r="AZ23" s="1493"/>
      <c r="BA23" s="1493"/>
      <c r="BB23" s="1493"/>
      <c r="BC23" s="1493"/>
      <c r="BD23" s="1493"/>
      <c r="BE23" s="1493"/>
      <c r="BF23" s="1493"/>
      <c r="BG23" s="1493"/>
      <c r="BH23" s="1493"/>
      <c r="BI23" s="1493"/>
      <c r="BJ23" s="1493"/>
      <c r="BK23" s="1493"/>
      <c r="BL23" s="1493"/>
      <c r="BM23" s="1493"/>
      <c r="BN23" s="1493"/>
      <c r="BO23" s="1493"/>
      <c r="BP23" s="1493"/>
      <c r="BQ23" s="1493"/>
      <c r="BR23" s="1493"/>
      <c r="BS23" s="1493"/>
      <c r="BT23" s="1493"/>
      <c r="BU23" s="1493"/>
      <c r="BV23" s="1493"/>
      <c r="BW23" s="1493"/>
      <c r="BX23" s="1493"/>
      <c r="BY23" s="1493"/>
      <c r="BZ23" s="1493"/>
      <c r="CA23" s="1493"/>
      <c r="CB23" s="1493"/>
      <c r="CC23" s="1493"/>
      <c r="CD23" s="1493"/>
      <c r="CE23" s="1493"/>
      <c r="CF23" s="1493"/>
      <c r="CG23" s="1493"/>
      <c r="CH23" s="1493"/>
      <c r="CI23" s="1493"/>
      <c r="CJ23" s="1493"/>
      <c r="CK23" s="1493"/>
      <c r="CL23" s="1493"/>
      <c r="CM23" s="1493"/>
      <c r="CN23" s="1493"/>
      <c r="CO23" s="1493"/>
      <c r="CP23" s="1493"/>
      <c r="CQ23" s="1493"/>
      <c r="CR23" s="1493"/>
      <c r="CS23" s="1493"/>
      <c r="CT23" s="1493"/>
      <c r="CU23" s="1493"/>
      <c r="CV23" s="1493"/>
      <c r="CW23" s="1493"/>
      <c r="CX23" s="1493"/>
      <c r="CY23" s="1493"/>
      <c r="CZ23" s="1493"/>
      <c r="DA23" s="1493"/>
      <c r="DB23" s="1493"/>
      <c r="DC23" s="1493"/>
      <c r="DD23" s="1493"/>
      <c r="DE23" s="1493"/>
      <c r="DF23" s="1493"/>
      <c r="DG23" s="1493"/>
      <c r="DH23" s="1493"/>
      <c r="DI23" s="1493"/>
      <c r="DJ23" s="1493"/>
      <c r="DK23" s="1493"/>
      <c r="DL23" s="1493"/>
      <c r="DM23" s="1493"/>
      <c r="DN23" s="1493"/>
      <c r="DO23" s="1493"/>
      <c r="DP23" s="1493"/>
      <c r="DQ23" s="1493"/>
      <c r="DR23" s="1493"/>
      <c r="DS23" s="1493"/>
      <c r="DT23" s="1493"/>
      <c r="DU23" s="1493"/>
      <c r="DV23" s="1493"/>
      <c r="DW23" s="1493"/>
      <c r="DX23" s="1493"/>
      <c r="DY23" s="1493"/>
      <c r="DZ23" s="1493"/>
      <c r="EA23" s="1493"/>
      <c r="EB23" s="1493"/>
      <c r="EC23" s="1493"/>
      <c r="ED23" s="1493"/>
      <c r="EE23" s="1493"/>
      <c r="EF23" s="1493"/>
      <c r="EG23" s="1493"/>
      <c r="EH23" s="1493"/>
      <c r="EI23" s="1493"/>
      <c r="EJ23" s="1493"/>
      <c r="EK23" s="1493"/>
      <c r="EL23" s="1493"/>
      <c r="EM23" s="1493"/>
      <c r="EN23" s="1493"/>
      <c r="EO23" s="1493"/>
      <c r="EP23" s="1493"/>
      <c r="EQ23" s="1493"/>
      <c r="ER23" s="1493"/>
      <c r="ES23" s="1493"/>
      <c r="ET23" s="1493"/>
      <c r="EU23" s="1493"/>
      <c r="EV23" s="1493"/>
      <c r="EW23" s="1493"/>
      <c r="EX23" s="1493"/>
      <c r="EY23" s="1493"/>
      <c r="EZ23" s="1493"/>
      <c r="FA23" s="1493"/>
      <c r="FB23" s="1493"/>
      <c r="FC23" s="1493"/>
      <c r="FD23" s="1493"/>
      <c r="FE23" s="1493"/>
      <c r="FF23" s="1493"/>
      <c r="FG23" s="1493"/>
      <c r="FH23" s="1493"/>
      <c r="FI23" s="1493"/>
      <c r="FJ23" s="1493"/>
      <c r="FK23" s="1493"/>
      <c r="FL23" s="1493"/>
      <c r="FM23" s="1493"/>
      <c r="FN23" s="1493"/>
      <c r="FO23" s="1493"/>
      <c r="FP23" s="1493"/>
      <c r="FQ23" s="1493"/>
      <c r="FR23" s="1493"/>
      <c r="FS23" s="1493"/>
      <c r="FT23" s="1493"/>
      <c r="FU23" s="1493"/>
      <c r="FV23" s="1493"/>
      <c r="FW23" s="1493"/>
      <c r="FX23" s="1493"/>
      <c r="FY23" s="1493"/>
      <c r="FZ23" s="1493"/>
      <c r="GA23" s="1493"/>
      <c r="GB23" s="1493"/>
      <c r="GC23" s="1493"/>
      <c r="GD23" s="1493"/>
      <c r="GE23" s="1493"/>
      <c r="GF23" s="1493"/>
      <c r="GG23" s="1493"/>
      <c r="GH23" s="1493"/>
      <c r="GI23" s="1493"/>
      <c r="GJ23" s="1493"/>
      <c r="GK23" s="1493"/>
      <c r="GL23" s="1493"/>
      <c r="GM23" s="1493"/>
      <c r="GN23" s="1493"/>
      <c r="GO23" s="1493"/>
      <c r="GP23" s="1493"/>
      <c r="GQ23" s="1493"/>
      <c r="GR23" s="1493"/>
      <c r="GS23" s="1493"/>
      <c r="GT23" s="1493"/>
      <c r="GU23" s="1493"/>
      <c r="GV23" s="1493"/>
      <c r="GW23" s="1493"/>
      <c r="GX23" s="1493"/>
      <c r="GY23" s="1493"/>
      <c r="GZ23" s="1493"/>
      <c r="HA23" s="1493"/>
      <c r="HB23" s="1493"/>
      <c r="HC23" s="1493"/>
      <c r="HD23" s="1493"/>
      <c r="HE23" s="1493"/>
      <c r="HF23" s="1493"/>
      <c r="HG23" s="1493"/>
      <c r="HH23" s="1493"/>
      <c r="HI23" s="1493"/>
      <c r="HJ23" s="1493"/>
      <c r="HK23" s="1493"/>
      <c r="HL23" s="1493"/>
      <c r="HM23" s="1493"/>
      <c r="HN23" s="1493"/>
      <c r="HO23" s="1493"/>
      <c r="HP23" s="1493"/>
      <c r="HQ23" s="1493"/>
      <c r="HR23" s="1493"/>
      <c r="HS23" s="1493"/>
      <c r="HT23" s="1493"/>
      <c r="HU23" s="1493"/>
      <c r="HV23" s="1493"/>
      <c r="HW23" s="1493"/>
      <c r="HX23" s="1493"/>
      <c r="HY23" s="1493"/>
      <c r="HZ23" s="1493"/>
      <c r="IA23" s="1493"/>
      <c r="IB23" s="1493"/>
      <c r="IC23" s="1493"/>
      <c r="ID23" s="1493"/>
      <c r="IE23" s="1493"/>
      <c r="IF23" s="1493"/>
      <c r="IG23" s="1493"/>
      <c r="IH23" s="1493"/>
      <c r="II23" s="1493"/>
      <c r="IJ23" s="1493"/>
      <c r="IK23" s="1493"/>
      <c r="IL23" s="1493"/>
      <c r="IM23" s="1493"/>
      <c r="IN23" s="1493"/>
      <c r="IO23" s="1493"/>
      <c r="IP23" s="1493"/>
      <c r="IQ23" s="1493"/>
      <c r="IR23" s="1493"/>
      <c r="IS23" s="1493"/>
      <c r="IT23" s="1493"/>
      <c r="IU23" s="1493"/>
      <c r="IV23" s="1493"/>
    </row>
    <row r="24" spans="1:256" s="1496" customFormat="1" ht="38.25">
      <c r="A24" s="2419"/>
      <c r="B24" s="1523" t="s">
        <v>636</v>
      </c>
      <c r="C24" s="1529">
        <v>6.4039368717992623E-2</v>
      </c>
      <c r="D24" s="1515">
        <v>8.147526769385495E-2</v>
      </c>
      <c r="E24" s="1515">
        <v>7.2102521746695111E-2</v>
      </c>
      <c r="F24" s="1515">
        <v>7.6141845377011436E-2</v>
      </c>
      <c r="G24" s="1515">
        <v>9.0552865103468397E-2</v>
      </c>
      <c r="H24" s="1515">
        <v>0.13388450333343921</v>
      </c>
      <c r="I24" s="1516">
        <v>7.6558472716071954E-2</v>
      </c>
      <c r="K24" s="1530"/>
      <c r="L24" s="1530"/>
      <c r="M24" s="1530"/>
      <c r="N24" s="1530"/>
      <c r="O24" s="1530"/>
      <c r="P24" s="1530"/>
      <c r="Q24" s="1530"/>
      <c r="R24" s="1530"/>
      <c r="S24" s="1530"/>
      <c r="T24" s="1493"/>
      <c r="U24" s="1493"/>
      <c r="V24" s="1493"/>
      <c r="W24" s="1493"/>
      <c r="X24" s="1493"/>
      <c r="Y24" s="1493"/>
      <c r="Z24" s="1493"/>
      <c r="AA24" s="1493"/>
      <c r="AB24" s="1493"/>
      <c r="AC24" s="1493"/>
      <c r="AD24" s="1493"/>
      <c r="AE24" s="1493"/>
      <c r="AF24" s="1493"/>
      <c r="AG24" s="1493"/>
      <c r="AH24" s="1493"/>
      <c r="AI24" s="1493"/>
      <c r="AJ24" s="1493"/>
      <c r="AK24" s="1493"/>
      <c r="AL24" s="1493"/>
      <c r="AM24" s="1493"/>
      <c r="AN24" s="1493"/>
      <c r="AO24" s="1493"/>
      <c r="AP24" s="1493"/>
      <c r="AQ24" s="1493"/>
      <c r="AR24" s="1493"/>
      <c r="AS24" s="1493"/>
      <c r="AT24" s="1493"/>
      <c r="AU24" s="1493"/>
      <c r="AV24" s="1493"/>
      <c r="AW24" s="1493"/>
      <c r="AX24" s="1493"/>
      <c r="AY24" s="1493"/>
      <c r="AZ24" s="1493"/>
      <c r="BA24" s="1493"/>
      <c r="BB24" s="1493"/>
      <c r="BC24" s="1493"/>
      <c r="BD24" s="1493"/>
      <c r="BE24" s="1493"/>
      <c r="BF24" s="1493"/>
      <c r="BG24" s="1493"/>
      <c r="BH24" s="1493"/>
      <c r="BI24" s="1493"/>
      <c r="BJ24" s="1493"/>
      <c r="BK24" s="1493"/>
      <c r="BL24" s="1493"/>
      <c r="BM24" s="1493"/>
      <c r="BN24" s="1493"/>
      <c r="BO24" s="1493"/>
      <c r="BP24" s="1493"/>
      <c r="BQ24" s="1493"/>
      <c r="BR24" s="1493"/>
      <c r="BS24" s="1493"/>
      <c r="BT24" s="1493"/>
      <c r="BU24" s="1493"/>
      <c r="BV24" s="1493"/>
      <c r="BW24" s="1493"/>
      <c r="BX24" s="1493"/>
      <c r="BY24" s="1493"/>
      <c r="BZ24" s="1493"/>
      <c r="CA24" s="1493"/>
      <c r="CB24" s="1493"/>
      <c r="CC24" s="1493"/>
      <c r="CD24" s="1493"/>
      <c r="CE24" s="1493"/>
      <c r="CF24" s="1493"/>
      <c r="CG24" s="1493"/>
      <c r="CH24" s="1493"/>
      <c r="CI24" s="1493"/>
      <c r="CJ24" s="1493"/>
      <c r="CK24" s="1493"/>
      <c r="CL24" s="1493"/>
      <c r="CM24" s="1493"/>
      <c r="CN24" s="1493"/>
      <c r="CO24" s="1493"/>
      <c r="CP24" s="1493"/>
      <c r="CQ24" s="1493"/>
      <c r="CR24" s="1493"/>
      <c r="CS24" s="1493"/>
      <c r="CT24" s="1493"/>
      <c r="CU24" s="1493"/>
      <c r="CV24" s="1493"/>
      <c r="CW24" s="1493"/>
      <c r="CX24" s="1493"/>
      <c r="CY24" s="1493"/>
      <c r="CZ24" s="1493"/>
      <c r="DA24" s="1493"/>
      <c r="DB24" s="1493"/>
      <c r="DC24" s="1493"/>
      <c r="DD24" s="1493"/>
      <c r="DE24" s="1493"/>
      <c r="DF24" s="1493"/>
      <c r="DG24" s="1493"/>
      <c r="DH24" s="1493"/>
      <c r="DI24" s="1493"/>
      <c r="DJ24" s="1493"/>
      <c r="DK24" s="1493"/>
      <c r="DL24" s="1493"/>
      <c r="DM24" s="1493"/>
      <c r="DN24" s="1493"/>
      <c r="DO24" s="1493"/>
      <c r="DP24" s="1493"/>
      <c r="DQ24" s="1493"/>
      <c r="DR24" s="1493"/>
      <c r="DS24" s="1493"/>
      <c r="DT24" s="1493"/>
      <c r="DU24" s="1493"/>
      <c r="DV24" s="1493"/>
      <c r="DW24" s="1493"/>
      <c r="DX24" s="1493"/>
      <c r="DY24" s="1493"/>
      <c r="DZ24" s="1493"/>
      <c r="EA24" s="1493"/>
      <c r="EB24" s="1493"/>
      <c r="EC24" s="1493"/>
      <c r="ED24" s="1493"/>
      <c r="EE24" s="1493"/>
      <c r="EF24" s="1493"/>
      <c r="EG24" s="1493"/>
      <c r="EH24" s="1493"/>
      <c r="EI24" s="1493"/>
      <c r="EJ24" s="1493"/>
      <c r="EK24" s="1493"/>
      <c r="EL24" s="1493"/>
      <c r="EM24" s="1493"/>
      <c r="EN24" s="1493"/>
      <c r="EO24" s="1493"/>
      <c r="EP24" s="1493"/>
      <c r="EQ24" s="1493"/>
      <c r="ER24" s="1493"/>
      <c r="ES24" s="1493"/>
      <c r="ET24" s="1493"/>
      <c r="EU24" s="1493"/>
      <c r="EV24" s="1493"/>
      <c r="EW24" s="1493"/>
      <c r="EX24" s="1493"/>
      <c r="EY24" s="1493"/>
      <c r="EZ24" s="1493"/>
      <c r="FA24" s="1493"/>
      <c r="FB24" s="1493"/>
      <c r="FC24" s="1493"/>
      <c r="FD24" s="1493"/>
      <c r="FE24" s="1493"/>
      <c r="FF24" s="1493"/>
      <c r="FG24" s="1493"/>
      <c r="FH24" s="1493"/>
      <c r="FI24" s="1493"/>
      <c r="FJ24" s="1493"/>
      <c r="FK24" s="1493"/>
      <c r="FL24" s="1493"/>
      <c r="FM24" s="1493"/>
      <c r="FN24" s="1493"/>
      <c r="FO24" s="1493"/>
      <c r="FP24" s="1493"/>
      <c r="FQ24" s="1493"/>
      <c r="FR24" s="1493"/>
      <c r="FS24" s="1493"/>
      <c r="FT24" s="1493"/>
      <c r="FU24" s="1493"/>
      <c r="FV24" s="1493"/>
      <c r="FW24" s="1493"/>
      <c r="FX24" s="1493"/>
      <c r="FY24" s="1493"/>
      <c r="FZ24" s="1493"/>
      <c r="GA24" s="1493"/>
      <c r="GB24" s="1493"/>
      <c r="GC24" s="1493"/>
      <c r="GD24" s="1493"/>
      <c r="GE24" s="1493"/>
      <c r="GF24" s="1493"/>
      <c r="GG24" s="1493"/>
      <c r="GH24" s="1493"/>
      <c r="GI24" s="1493"/>
      <c r="GJ24" s="1493"/>
      <c r="GK24" s="1493"/>
      <c r="GL24" s="1493"/>
      <c r="GM24" s="1493"/>
      <c r="GN24" s="1493"/>
      <c r="GO24" s="1493"/>
      <c r="GP24" s="1493"/>
      <c r="GQ24" s="1493"/>
      <c r="GR24" s="1493"/>
      <c r="GS24" s="1493"/>
      <c r="GT24" s="1493"/>
      <c r="GU24" s="1493"/>
      <c r="GV24" s="1493"/>
      <c r="GW24" s="1493"/>
      <c r="GX24" s="1493"/>
      <c r="GY24" s="1493"/>
      <c r="GZ24" s="1493"/>
      <c r="HA24" s="1493"/>
      <c r="HB24" s="1493"/>
      <c r="HC24" s="1493"/>
      <c r="HD24" s="1493"/>
      <c r="HE24" s="1493"/>
      <c r="HF24" s="1493"/>
      <c r="HG24" s="1493"/>
      <c r="HH24" s="1493"/>
      <c r="HI24" s="1493"/>
      <c r="HJ24" s="1493"/>
      <c r="HK24" s="1493"/>
      <c r="HL24" s="1493"/>
      <c r="HM24" s="1493"/>
      <c r="HN24" s="1493"/>
      <c r="HO24" s="1493"/>
      <c r="HP24" s="1493"/>
      <c r="HQ24" s="1493"/>
      <c r="HR24" s="1493"/>
      <c r="HS24" s="1493"/>
      <c r="HT24" s="1493"/>
      <c r="HU24" s="1493"/>
      <c r="HV24" s="1493"/>
      <c r="HW24" s="1493"/>
      <c r="HX24" s="1493"/>
      <c r="HY24" s="1493"/>
      <c r="HZ24" s="1493"/>
      <c r="IA24" s="1493"/>
      <c r="IB24" s="1493"/>
      <c r="IC24" s="1493"/>
      <c r="ID24" s="1493"/>
      <c r="IE24" s="1493"/>
      <c r="IF24" s="1493"/>
      <c r="IG24" s="1493"/>
      <c r="IH24" s="1493"/>
      <c r="II24" s="1493"/>
      <c r="IJ24" s="1493"/>
      <c r="IK24" s="1493"/>
      <c r="IL24" s="1493"/>
      <c r="IM24" s="1493"/>
      <c r="IN24" s="1493"/>
      <c r="IO24" s="1493"/>
      <c r="IP24" s="1493"/>
      <c r="IQ24" s="1493"/>
      <c r="IR24" s="1493"/>
      <c r="IS24" s="1493"/>
      <c r="IT24" s="1493"/>
      <c r="IU24" s="1493"/>
      <c r="IV24" s="1493"/>
    </row>
    <row r="25" spans="1:256" s="1496" customFormat="1" ht="26.25" thickBot="1">
      <c r="A25" s="2430"/>
      <c r="B25" s="1525" t="s">
        <v>576</v>
      </c>
      <c r="C25" s="1526">
        <v>3.3460797203627851E-2</v>
      </c>
      <c r="D25" s="1527">
        <v>4.6919849789758883E-2</v>
      </c>
      <c r="E25" s="1527">
        <v>4.3916591068917897E-2</v>
      </c>
      <c r="F25" s="1527">
        <v>4.3691174775842417E-2</v>
      </c>
      <c r="G25" s="1527">
        <v>4.6773370979304708E-2</v>
      </c>
      <c r="H25" s="1527">
        <v>8.1002650464362128E-2</v>
      </c>
      <c r="I25" s="1528">
        <v>4.371246220298481E-2</v>
      </c>
      <c r="K25" s="1530"/>
      <c r="L25" s="1530"/>
      <c r="M25" s="1531"/>
      <c r="N25" s="1530"/>
      <c r="O25" s="1531"/>
      <c r="P25" s="1530"/>
      <c r="Q25" s="1530"/>
      <c r="R25" s="1530"/>
      <c r="S25" s="1530"/>
      <c r="T25" s="1493"/>
      <c r="U25" s="1493"/>
      <c r="V25" s="1493"/>
      <c r="W25" s="1493"/>
      <c r="X25" s="1493"/>
      <c r="Y25" s="1493"/>
      <c r="Z25" s="1493"/>
      <c r="AA25" s="1493"/>
      <c r="AB25" s="1493"/>
      <c r="AC25" s="1493"/>
      <c r="AD25" s="1493"/>
      <c r="AE25" s="1493"/>
      <c r="AF25" s="1493"/>
      <c r="AG25" s="1493"/>
      <c r="AH25" s="1493"/>
      <c r="AI25" s="1493"/>
      <c r="AJ25" s="1493"/>
      <c r="AK25" s="1493"/>
      <c r="AL25" s="1493"/>
      <c r="AM25" s="1493"/>
      <c r="AN25" s="1493"/>
      <c r="AO25" s="1493"/>
      <c r="AP25" s="1493"/>
      <c r="AQ25" s="1493"/>
      <c r="AR25" s="1493"/>
      <c r="AS25" s="1493"/>
      <c r="AT25" s="1493"/>
      <c r="AU25" s="1493"/>
      <c r="AV25" s="1493"/>
      <c r="AW25" s="1493"/>
      <c r="AX25" s="1493"/>
      <c r="AY25" s="1493"/>
      <c r="AZ25" s="1493"/>
      <c r="BA25" s="1493"/>
      <c r="BB25" s="1493"/>
      <c r="BC25" s="1493"/>
      <c r="BD25" s="1493"/>
      <c r="BE25" s="1493"/>
      <c r="BF25" s="1493"/>
      <c r="BG25" s="1493"/>
      <c r="BH25" s="1493"/>
      <c r="BI25" s="1493"/>
      <c r="BJ25" s="1493"/>
      <c r="BK25" s="1493"/>
      <c r="BL25" s="1493"/>
      <c r="BM25" s="1493"/>
      <c r="BN25" s="1493"/>
      <c r="BO25" s="1493"/>
      <c r="BP25" s="1493"/>
      <c r="BQ25" s="1493"/>
      <c r="BR25" s="1493"/>
      <c r="BS25" s="1493"/>
      <c r="BT25" s="1493"/>
      <c r="BU25" s="1493"/>
      <c r="BV25" s="1493"/>
      <c r="BW25" s="1493"/>
      <c r="BX25" s="1493"/>
      <c r="BY25" s="1493"/>
      <c r="BZ25" s="1493"/>
      <c r="CA25" s="1493"/>
      <c r="CB25" s="1493"/>
      <c r="CC25" s="1493"/>
      <c r="CD25" s="1493"/>
      <c r="CE25" s="1493"/>
      <c r="CF25" s="1493"/>
      <c r="CG25" s="1493"/>
      <c r="CH25" s="1493"/>
      <c r="CI25" s="1493"/>
      <c r="CJ25" s="1493"/>
      <c r="CK25" s="1493"/>
      <c r="CL25" s="1493"/>
      <c r="CM25" s="1493"/>
      <c r="CN25" s="1493"/>
      <c r="CO25" s="1493"/>
      <c r="CP25" s="1493"/>
      <c r="CQ25" s="1493"/>
      <c r="CR25" s="1493"/>
      <c r="CS25" s="1493"/>
      <c r="CT25" s="1493"/>
      <c r="CU25" s="1493"/>
      <c r="CV25" s="1493"/>
      <c r="CW25" s="1493"/>
      <c r="CX25" s="1493"/>
      <c r="CY25" s="1493"/>
      <c r="CZ25" s="1493"/>
      <c r="DA25" s="1493"/>
      <c r="DB25" s="1493"/>
      <c r="DC25" s="1493"/>
      <c r="DD25" s="1493"/>
      <c r="DE25" s="1493"/>
      <c r="DF25" s="1493"/>
      <c r="DG25" s="1493"/>
      <c r="DH25" s="1493"/>
      <c r="DI25" s="1493"/>
      <c r="DJ25" s="1493"/>
      <c r="DK25" s="1493"/>
      <c r="DL25" s="1493"/>
      <c r="DM25" s="1493"/>
      <c r="DN25" s="1493"/>
      <c r="DO25" s="1493"/>
      <c r="DP25" s="1493"/>
      <c r="DQ25" s="1493"/>
      <c r="DR25" s="1493"/>
      <c r="DS25" s="1493"/>
      <c r="DT25" s="1493"/>
      <c r="DU25" s="1493"/>
      <c r="DV25" s="1493"/>
      <c r="DW25" s="1493"/>
      <c r="DX25" s="1493"/>
      <c r="DY25" s="1493"/>
      <c r="DZ25" s="1493"/>
      <c r="EA25" s="1493"/>
      <c r="EB25" s="1493"/>
      <c r="EC25" s="1493"/>
      <c r="ED25" s="1493"/>
      <c r="EE25" s="1493"/>
      <c r="EF25" s="1493"/>
      <c r="EG25" s="1493"/>
      <c r="EH25" s="1493"/>
      <c r="EI25" s="1493"/>
      <c r="EJ25" s="1493"/>
      <c r="EK25" s="1493"/>
      <c r="EL25" s="1493"/>
      <c r="EM25" s="1493"/>
      <c r="EN25" s="1493"/>
      <c r="EO25" s="1493"/>
      <c r="EP25" s="1493"/>
      <c r="EQ25" s="1493"/>
      <c r="ER25" s="1493"/>
      <c r="ES25" s="1493"/>
      <c r="ET25" s="1493"/>
      <c r="EU25" s="1493"/>
      <c r="EV25" s="1493"/>
      <c r="EW25" s="1493"/>
      <c r="EX25" s="1493"/>
      <c r="EY25" s="1493"/>
      <c r="EZ25" s="1493"/>
      <c r="FA25" s="1493"/>
      <c r="FB25" s="1493"/>
      <c r="FC25" s="1493"/>
      <c r="FD25" s="1493"/>
      <c r="FE25" s="1493"/>
      <c r="FF25" s="1493"/>
      <c r="FG25" s="1493"/>
      <c r="FH25" s="1493"/>
      <c r="FI25" s="1493"/>
      <c r="FJ25" s="1493"/>
      <c r="FK25" s="1493"/>
      <c r="FL25" s="1493"/>
      <c r="FM25" s="1493"/>
      <c r="FN25" s="1493"/>
      <c r="FO25" s="1493"/>
      <c r="FP25" s="1493"/>
      <c r="FQ25" s="1493"/>
      <c r="FR25" s="1493"/>
      <c r="FS25" s="1493"/>
      <c r="FT25" s="1493"/>
      <c r="FU25" s="1493"/>
      <c r="FV25" s="1493"/>
      <c r="FW25" s="1493"/>
      <c r="FX25" s="1493"/>
      <c r="FY25" s="1493"/>
      <c r="FZ25" s="1493"/>
      <c r="GA25" s="1493"/>
      <c r="GB25" s="1493"/>
      <c r="GC25" s="1493"/>
      <c r="GD25" s="1493"/>
      <c r="GE25" s="1493"/>
      <c r="GF25" s="1493"/>
      <c r="GG25" s="1493"/>
      <c r="GH25" s="1493"/>
      <c r="GI25" s="1493"/>
      <c r="GJ25" s="1493"/>
      <c r="GK25" s="1493"/>
      <c r="GL25" s="1493"/>
      <c r="GM25" s="1493"/>
      <c r="GN25" s="1493"/>
      <c r="GO25" s="1493"/>
      <c r="GP25" s="1493"/>
      <c r="GQ25" s="1493"/>
      <c r="GR25" s="1493"/>
      <c r="GS25" s="1493"/>
      <c r="GT25" s="1493"/>
      <c r="GU25" s="1493"/>
      <c r="GV25" s="1493"/>
      <c r="GW25" s="1493"/>
      <c r="GX25" s="1493"/>
      <c r="GY25" s="1493"/>
      <c r="GZ25" s="1493"/>
      <c r="HA25" s="1493"/>
      <c r="HB25" s="1493"/>
      <c r="HC25" s="1493"/>
      <c r="HD25" s="1493"/>
      <c r="HE25" s="1493"/>
      <c r="HF25" s="1493"/>
      <c r="HG25" s="1493"/>
      <c r="HH25" s="1493"/>
      <c r="HI25" s="1493"/>
      <c r="HJ25" s="1493"/>
      <c r="HK25" s="1493"/>
      <c r="HL25" s="1493"/>
      <c r="HM25" s="1493"/>
      <c r="HN25" s="1493"/>
      <c r="HO25" s="1493"/>
      <c r="HP25" s="1493"/>
      <c r="HQ25" s="1493"/>
      <c r="HR25" s="1493"/>
      <c r="HS25" s="1493"/>
      <c r="HT25" s="1493"/>
      <c r="HU25" s="1493"/>
      <c r="HV25" s="1493"/>
      <c r="HW25" s="1493"/>
      <c r="HX25" s="1493"/>
      <c r="HY25" s="1493"/>
      <c r="HZ25" s="1493"/>
      <c r="IA25" s="1493"/>
      <c r="IB25" s="1493"/>
      <c r="IC25" s="1493"/>
      <c r="ID25" s="1493"/>
      <c r="IE25" s="1493"/>
      <c r="IF25" s="1493"/>
      <c r="IG25" s="1493"/>
      <c r="IH25" s="1493"/>
      <c r="II25" s="1493"/>
      <c r="IJ25" s="1493"/>
      <c r="IK25" s="1493"/>
      <c r="IL25" s="1493"/>
      <c r="IM25" s="1493"/>
      <c r="IN25" s="1493"/>
      <c r="IO25" s="1493"/>
      <c r="IP25" s="1493"/>
      <c r="IQ25" s="1493"/>
      <c r="IR25" s="1493"/>
      <c r="IS25" s="1493"/>
      <c r="IT25" s="1493"/>
      <c r="IU25" s="1493"/>
      <c r="IV25" s="1493"/>
    </row>
    <row r="26" spans="1:256" s="1496" customFormat="1" ht="51">
      <c r="A26" s="2418" t="s">
        <v>638</v>
      </c>
      <c r="B26" s="1522" t="s">
        <v>635</v>
      </c>
      <c r="C26" s="1524">
        <v>0.15871035090328695</v>
      </c>
      <c r="D26" s="1512">
        <v>0.15361114130533116</v>
      </c>
      <c r="E26" s="1512">
        <v>0.16353180069560094</v>
      </c>
      <c r="F26" s="1512">
        <v>0.16232307053555745</v>
      </c>
      <c r="G26" s="1512">
        <v>0.16516013906152785</v>
      </c>
      <c r="H26" s="1512">
        <v>0.16500680794495529</v>
      </c>
      <c r="I26" s="1513">
        <v>0.14173753913407344</v>
      </c>
      <c r="L26" s="1493"/>
      <c r="M26" s="1506"/>
      <c r="N26" s="1493"/>
      <c r="O26" s="1493"/>
      <c r="P26" s="1493"/>
      <c r="Q26" s="1493"/>
      <c r="R26" s="1493"/>
      <c r="S26" s="1493"/>
      <c r="T26" s="1493"/>
      <c r="U26" s="1493"/>
      <c r="V26" s="1493"/>
      <c r="W26" s="1493"/>
      <c r="X26" s="1493"/>
      <c r="Y26" s="1493"/>
      <c r="Z26" s="1493"/>
      <c r="AA26" s="1493"/>
      <c r="AB26" s="1493"/>
      <c r="AC26" s="1493"/>
      <c r="AD26" s="1493"/>
      <c r="AE26" s="1493"/>
      <c r="AF26" s="1493"/>
      <c r="AG26" s="1493"/>
      <c r="AH26" s="1493"/>
      <c r="AI26" s="1493"/>
      <c r="AJ26" s="1493"/>
      <c r="AK26" s="1493"/>
      <c r="AL26" s="1493"/>
      <c r="AM26" s="1493"/>
      <c r="AN26" s="1493"/>
      <c r="AO26" s="1493"/>
      <c r="AP26" s="1493"/>
      <c r="AQ26" s="1493"/>
      <c r="AR26" s="1493"/>
      <c r="AS26" s="1493"/>
      <c r="AT26" s="1493"/>
      <c r="AU26" s="1493"/>
      <c r="AV26" s="1493"/>
      <c r="AW26" s="1493"/>
      <c r="AX26" s="1493"/>
      <c r="AY26" s="1493"/>
      <c r="AZ26" s="1493"/>
      <c r="BA26" s="1493"/>
      <c r="BB26" s="1493"/>
      <c r="BC26" s="1493"/>
      <c r="BD26" s="1493"/>
      <c r="BE26" s="1493"/>
      <c r="BF26" s="1493"/>
      <c r="BG26" s="1493"/>
      <c r="BH26" s="1493"/>
      <c r="BI26" s="1493"/>
      <c r="BJ26" s="1493"/>
      <c r="BK26" s="1493"/>
      <c r="BL26" s="1493"/>
      <c r="BM26" s="1493"/>
      <c r="BN26" s="1493"/>
      <c r="BO26" s="1493"/>
      <c r="BP26" s="1493"/>
      <c r="BQ26" s="1493"/>
      <c r="BR26" s="1493"/>
      <c r="BS26" s="1493"/>
      <c r="BT26" s="1493"/>
      <c r="BU26" s="1493"/>
      <c r="BV26" s="1493"/>
      <c r="BW26" s="1493"/>
      <c r="BX26" s="1493"/>
      <c r="BY26" s="1493"/>
      <c r="BZ26" s="1493"/>
      <c r="CA26" s="1493"/>
      <c r="CB26" s="1493"/>
      <c r="CC26" s="1493"/>
      <c r="CD26" s="1493"/>
      <c r="CE26" s="1493"/>
      <c r="CF26" s="1493"/>
      <c r="CG26" s="1493"/>
      <c r="CH26" s="1493"/>
      <c r="CI26" s="1493"/>
      <c r="CJ26" s="1493"/>
      <c r="CK26" s="1493"/>
      <c r="CL26" s="1493"/>
      <c r="CM26" s="1493"/>
      <c r="CN26" s="1493"/>
      <c r="CO26" s="1493"/>
      <c r="CP26" s="1493"/>
      <c r="CQ26" s="1493"/>
      <c r="CR26" s="1493"/>
      <c r="CS26" s="1493"/>
      <c r="CT26" s="1493"/>
      <c r="CU26" s="1493"/>
      <c r="CV26" s="1493"/>
      <c r="CW26" s="1493"/>
      <c r="CX26" s="1493"/>
      <c r="CY26" s="1493"/>
      <c r="CZ26" s="1493"/>
      <c r="DA26" s="1493"/>
      <c r="DB26" s="1493"/>
      <c r="DC26" s="1493"/>
      <c r="DD26" s="1493"/>
      <c r="DE26" s="1493"/>
      <c r="DF26" s="1493"/>
      <c r="DG26" s="1493"/>
      <c r="DH26" s="1493"/>
      <c r="DI26" s="1493"/>
      <c r="DJ26" s="1493"/>
      <c r="DK26" s="1493"/>
      <c r="DL26" s="1493"/>
      <c r="DM26" s="1493"/>
      <c r="DN26" s="1493"/>
      <c r="DO26" s="1493"/>
      <c r="DP26" s="1493"/>
      <c r="DQ26" s="1493"/>
      <c r="DR26" s="1493"/>
      <c r="DS26" s="1493"/>
      <c r="DT26" s="1493"/>
      <c r="DU26" s="1493"/>
      <c r="DV26" s="1493"/>
      <c r="DW26" s="1493"/>
      <c r="DX26" s="1493"/>
      <c r="DY26" s="1493"/>
      <c r="DZ26" s="1493"/>
      <c r="EA26" s="1493"/>
      <c r="EB26" s="1493"/>
      <c r="EC26" s="1493"/>
      <c r="ED26" s="1493"/>
      <c r="EE26" s="1493"/>
      <c r="EF26" s="1493"/>
      <c r="EG26" s="1493"/>
      <c r="EH26" s="1493"/>
      <c r="EI26" s="1493"/>
      <c r="EJ26" s="1493"/>
      <c r="EK26" s="1493"/>
      <c r="EL26" s="1493"/>
      <c r="EM26" s="1493"/>
      <c r="EN26" s="1493"/>
      <c r="EO26" s="1493"/>
      <c r="EP26" s="1493"/>
      <c r="EQ26" s="1493"/>
      <c r="ER26" s="1493"/>
      <c r="ES26" s="1493"/>
      <c r="ET26" s="1493"/>
      <c r="EU26" s="1493"/>
      <c r="EV26" s="1493"/>
      <c r="EW26" s="1493"/>
      <c r="EX26" s="1493"/>
      <c r="EY26" s="1493"/>
      <c r="EZ26" s="1493"/>
      <c r="FA26" s="1493"/>
      <c r="FB26" s="1493"/>
      <c r="FC26" s="1493"/>
      <c r="FD26" s="1493"/>
      <c r="FE26" s="1493"/>
      <c r="FF26" s="1493"/>
      <c r="FG26" s="1493"/>
      <c r="FH26" s="1493"/>
      <c r="FI26" s="1493"/>
      <c r="FJ26" s="1493"/>
      <c r="FK26" s="1493"/>
      <c r="FL26" s="1493"/>
      <c r="FM26" s="1493"/>
      <c r="FN26" s="1493"/>
      <c r="FO26" s="1493"/>
      <c r="FP26" s="1493"/>
      <c r="FQ26" s="1493"/>
      <c r="FR26" s="1493"/>
      <c r="FS26" s="1493"/>
      <c r="FT26" s="1493"/>
      <c r="FU26" s="1493"/>
      <c r="FV26" s="1493"/>
      <c r="FW26" s="1493"/>
      <c r="FX26" s="1493"/>
      <c r="FY26" s="1493"/>
      <c r="FZ26" s="1493"/>
      <c r="GA26" s="1493"/>
      <c r="GB26" s="1493"/>
      <c r="GC26" s="1493"/>
      <c r="GD26" s="1493"/>
      <c r="GE26" s="1493"/>
      <c r="GF26" s="1493"/>
      <c r="GG26" s="1493"/>
      <c r="GH26" s="1493"/>
      <c r="GI26" s="1493"/>
      <c r="GJ26" s="1493"/>
      <c r="GK26" s="1493"/>
      <c r="GL26" s="1493"/>
      <c r="GM26" s="1493"/>
      <c r="GN26" s="1493"/>
      <c r="GO26" s="1493"/>
      <c r="GP26" s="1493"/>
      <c r="GQ26" s="1493"/>
      <c r="GR26" s="1493"/>
      <c r="GS26" s="1493"/>
      <c r="GT26" s="1493"/>
      <c r="GU26" s="1493"/>
      <c r="GV26" s="1493"/>
      <c r="GW26" s="1493"/>
      <c r="GX26" s="1493"/>
      <c r="GY26" s="1493"/>
      <c r="GZ26" s="1493"/>
      <c r="HA26" s="1493"/>
      <c r="HB26" s="1493"/>
      <c r="HC26" s="1493"/>
      <c r="HD26" s="1493"/>
      <c r="HE26" s="1493"/>
      <c r="HF26" s="1493"/>
      <c r="HG26" s="1493"/>
      <c r="HH26" s="1493"/>
      <c r="HI26" s="1493"/>
      <c r="HJ26" s="1493"/>
      <c r="HK26" s="1493"/>
      <c r="HL26" s="1493"/>
      <c r="HM26" s="1493"/>
      <c r="HN26" s="1493"/>
      <c r="HO26" s="1493"/>
      <c r="HP26" s="1493"/>
      <c r="HQ26" s="1493"/>
      <c r="HR26" s="1493"/>
      <c r="HS26" s="1493"/>
      <c r="HT26" s="1493"/>
      <c r="HU26" s="1493"/>
      <c r="HV26" s="1493"/>
      <c r="HW26" s="1493"/>
      <c r="HX26" s="1493"/>
      <c r="HY26" s="1493"/>
      <c r="HZ26" s="1493"/>
      <c r="IA26" s="1493"/>
      <c r="IB26" s="1493"/>
      <c r="IC26" s="1493"/>
      <c r="ID26" s="1493"/>
      <c r="IE26" s="1493"/>
      <c r="IF26" s="1493"/>
      <c r="IG26" s="1493"/>
      <c r="IH26" s="1493"/>
      <c r="II26" s="1493"/>
      <c r="IJ26" s="1493"/>
      <c r="IK26" s="1493"/>
      <c r="IL26" s="1493"/>
      <c r="IM26" s="1493"/>
      <c r="IN26" s="1493"/>
      <c r="IO26" s="1493"/>
      <c r="IP26" s="1493"/>
      <c r="IQ26" s="1493"/>
      <c r="IR26" s="1493"/>
      <c r="IS26" s="1493"/>
      <c r="IT26" s="1493"/>
      <c r="IU26" s="1493"/>
      <c r="IV26" s="1493"/>
    </row>
    <row r="27" spans="1:256" s="1496" customFormat="1" ht="38.25">
      <c r="A27" s="2419"/>
      <c r="B27" s="1523" t="s">
        <v>636</v>
      </c>
      <c r="C27" s="1529">
        <v>0.16576801286983994</v>
      </c>
      <c r="D27" s="1515">
        <v>0.1813339740905259</v>
      </c>
      <c r="E27" s="1515">
        <v>0.17112723666890664</v>
      </c>
      <c r="F27" s="1515">
        <v>0.17534951322127565</v>
      </c>
      <c r="G27" s="1515">
        <v>0.18831842184464689</v>
      </c>
      <c r="H27" s="1515">
        <v>0.22773142787846587</v>
      </c>
      <c r="I27" s="1516">
        <v>0.17661926817713192</v>
      </c>
      <c r="J27" s="1493"/>
      <c r="K27" s="1506"/>
      <c r="L27" s="1506"/>
      <c r="M27" s="1506"/>
      <c r="N27" s="1506"/>
      <c r="O27" s="1506"/>
      <c r="P27" s="1506"/>
      <c r="Q27" s="1493"/>
      <c r="R27" s="1493"/>
      <c r="S27" s="1493"/>
      <c r="T27" s="1493"/>
      <c r="U27" s="1493"/>
      <c r="V27" s="1493"/>
      <c r="W27" s="1493"/>
      <c r="X27" s="1493"/>
      <c r="Y27" s="1493"/>
      <c r="Z27" s="1493"/>
      <c r="AA27" s="1493"/>
      <c r="AB27" s="1493"/>
      <c r="AC27" s="1493"/>
      <c r="AD27" s="1493"/>
      <c r="AE27" s="1493"/>
      <c r="AF27" s="1493"/>
      <c r="AG27" s="1493"/>
      <c r="AH27" s="1493"/>
      <c r="AI27" s="1493"/>
      <c r="AJ27" s="1493"/>
      <c r="AK27" s="1493"/>
      <c r="AL27" s="1493"/>
      <c r="AM27" s="1493"/>
      <c r="AN27" s="1493"/>
      <c r="AO27" s="1493"/>
      <c r="AP27" s="1493"/>
      <c r="AQ27" s="1493"/>
      <c r="AR27" s="1493"/>
      <c r="AS27" s="1493"/>
      <c r="AT27" s="1493"/>
      <c r="AU27" s="1493"/>
      <c r="AV27" s="1493"/>
      <c r="AW27" s="1493"/>
      <c r="AX27" s="1493"/>
      <c r="AY27" s="1493"/>
      <c r="AZ27" s="1493"/>
      <c r="BA27" s="1493"/>
      <c r="BB27" s="1493"/>
      <c r="BC27" s="1493"/>
      <c r="BD27" s="1493"/>
      <c r="BE27" s="1493"/>
      <c r="BF27" s="1493"/>
      <c r="BG27" s="1493"/>
      <c r="BH27" s="1493"/>
      <c r="BI27" s="1493"/>
      <c r="BJ27" s="1493"/>
      <c r="BK27" s="1493"/>
      <c r="BL27" s="1493"/>
      <c r="BM27" s="1493"/>
      <c r="BN27" s="1493"/>
      <c r="BO27" s="1493"/>
      <c r="BP27" s="1493"/>
      <c r="BQ27" s="1493"/>
      <c r="BR27" s="1493"/>
      <c r="BS27" s="1493"/>
      <c r="BT27" s="1493"/>
      <c r="BU27" s="1493"/>
      <c r="BV27" s="1493"/>
      <c r="BW27" s="1493"/>
      <c r="BX27" s="1493"/>
      <c r="BY27" s="1493"/>
      <c r="BZ27" s="1493"/>
      <c r="CA27" s="1493"/>
      <c r="CB27" s="1493"/>
      <c r="CC27" s="1493"/>
      <c r="CD27" s="1493"/>
      <c r="CE27" s="1493"/>
      <c r="CF27" s="1493"/>
      <c r="CG27" s="1493"/>
      <c r="CH27" s="1493"/>
      <c r="CI27" s="1493"/>
      <c r="CJ27" s="1493"/>
      <c r="CK27" s="1493"/>
      <c r="CL27" s="1493"/>
      <c r="CM27" s="1493"/>
      <c r="CN27" s="1493"/>
      <c r="CO27" s="1493"/>
      <c r="CP27" s="1493"/>
      <c r="CQ27" s="1493"/>
      <c r="CR27" s="1493"/>
      <c r="CS27" s="1493"/>
      <c r="CT27" s="1493"/>
      <c r="CU27" s="1493"/>
      <c r="CV27" s="1493"/>
      <c r="CW27" s="1493"/>
      <c r="CX27" s="1493"/>
      <c r="CY27" s="1493"/>
      <c r="CZ27" s="1493"/>
      <c r="DA27" s="1493"/>
      <c r="DB27" s="1493"/>
      <c r="DC27" s="1493"/>
      <c r="DD27" s="1493"/>
      <c r="DE27" s="1493"/>
      <c r="DF27" s="1493"/>
      <c r="DG27" s="1493"/>
      <c r="DH27" s="1493"/>
      <c r="DI27" s="1493"/>
      <c r="DJ27" s="1493"/>
      <c r="DK27" s="1493"/>
      <c r="DL27" s="1493"/>
      <c r="DM27" s="1493"/>
      <c r="DN27" s="1493"/>
      <c r="DO27" s="1493"/>
      <c r="DP27" s="1493"/>
      <c r="DQ27" s="1493"/>
      <c r="DR27" s="1493"/>
      <c r="DS27" s="1493"/>
      <c r="DT27" s="1493"/>
      <c r="DU27" s="1493"/>
      <c r="DV27" s="1493"/>
      <c r="DW27" s="1493"/>
      <c r="DX27" s="1493"/>
      <c r="DY27" s="1493"/>
      <c r="DZ27" s="1493"/>
      <c r="EA27" s="1493"/>
      <c r="EB27" s="1493"/>
      <c r="EC27" s="1493"/>
      <c r="ED27" s="1493"/>
      <c r="EE27" s="1493"/>
      <c r="EF27" s="1493"/>
      <c r="EG27" s="1493"/>
      <c r="EH27" s="1493"/>
      <c r="EI27" s="1493"/>
      <c r="EJ27" s="1493"/>
      <c r="EK27" s="1493"/>
      <c r="EL27" s="1493"/>
      <c r="EM27" s="1493"/>
      <c r="EN27" s="1493"/>
      <c r="EO27" s="1493"/>
      <c r="EP27" s="1493"/>
      <c r="EQ27" s="1493"/>
      <c r="ER27" s="1493"/>
      <c r="ES27" s="1493"/>
      <c r="ET27" s="1493"/>
      <c r="EU27" s="1493"/>
      <c r="EV27" s="1493"/>
      <c r="EW27" s="1493"/>
      <c r="EX27" s="1493"/>
      <c r="EY27" s="1493"/>
      <c r="EZ27" s="1493"/>
      <c r="FA27" s="1493"/>
      <c r="FB27" s="1493"/>
      <c r="FC27" s="1493"/>
      <c r="FD27" s="1493"/>
      <c r="FE27" s="1493"/>
      <c r="FF27" s="1493"/>
      <c r="FG27" s="1493"/>
      <c r="FH27" s="1493"/>
      <c r="FI27" s="1493"/>
      <c r="FJ27" s="1493"/>
      <c r="FK27" s="1493"/>
      <c r="FL27" s="1493"/>
      <c r="FM27" s="1493"/>
      <c r="FN27" s="1493"/>
      <c r="FO27" s="1493"/>
      <c r="FP27" s="1493"/>
      <c r="FQ27" s="1493"/>
      <c r="FR27" s="1493"/>
      <c r="FS27" s="1493"/>
      <c r="FT27" s="1493"/>
      <c r="FU27" s="1493"/>
      <c r="FV27" s="1493"/>
      <c r="FW27" s="1493"/>
      <c r="FX27" s="1493"/>
      <c r="FY27" s="1493"/>
      <c r="FZ27" s="1493"/>
      <c r="GA27" s="1493"/>
      <c r="GB27" s="1493"/>
      <c r="GC27" s="1493"/>
      <c r="GD27" s="1493"/>
      <c r="GE27" s="1493"/>
      <c r="GF27" s="1493"/>
      <c r="GG27" s="1493"/>
      <c r="GH27" s="1493"/>
      <c r="GI27" s="1493"/>
      <c r="GJ27" s="1493"/>
      <c r="GK27" s="1493"/>
      <c r="GL27" s="1493"/>
      <c r="GM27" s="1493"/>
      <c r="GN27" s="1493"/>
      <c r="GO27" s="1493"/>
      <c r="GP27" s="1493"/>
      <c r="GQ27" s="1493"/>
      <c r="GR27" s="1493"/>
      <c r="GS27" s="1493"/>
      <c r="GT27" s="1493"/>
      <c r="GU27" s="1493"/>
      <c r="GV27" s="1493"/>
      <c r="GW27" s="1493"/>
      <c r="GX27" s="1493"/>
      <c r="GY27" s="1493"/>
      <c r="GZ27" s="1493"/>
      <c r="HA27" s="1493"/>
      <c r="HB27" s="1493"/>
      <c r="HC27" s="1493"/>
      <c r="HD27" s="1493"/>
      <c r="HE27" s="1493"/>
      <c r="HF27" s="1493"/>
      <c r="HG27" s="1493"/>
      <c r="HH27" s="1493"/>
      <c r="HI27" s="1493"/>
      <c r="HJ27" s="1493"/>
      <c r="HK27" s="1493"/>
      <c r="HL27" s="1493"/>
      <c r="HM27" s="1493"/>
      <c r="HN27" s="1493"/>
      <c r="HO27" s="1493"/>
      <c r="HP27" s="1493"/>
      <c r="HQ27" s="1493"/>
      <c r="HR27" s="1493"/>
      <c r="HS27" s="1493"/>
      <c r="HT27" s="1493"/>
      <c r="HU27" s="1493"/>
      <c r="HV27" s="1493"/>
      <c r="HW27" s="1493"/>
      <c r="HX27" s="1493"/>
      <c r="HY27" s="1493"/>
      <c r="HZ27" s="1493"/>
      <c r="IA27" s="1493"/>
      <c r="IB27" s="1493"/>
      <c r="IC27" s="1493"/>
      <c r="ID27" s="1493"/>
      <c r="IE27" s="1493"/>
      <c r="IF27" s="1493"/>
      <c r="IG27" s="1493"/>
      <c r="IH27" s="1493"/>
      <c r="II27" s="1493"/>
      <c r="IJ27" s="1493"/>
      <c r="IK27" s="1493"/>
      <c r="IL27" s="1493"/>
      <c r="IM27" s="1493"/>
      <c r="IN27" s="1493"/>
      <c r="IO27" s="1493"/>
      <c r="IP27" s="1493"/>
      <c r="IQ27" s="1493"/>
      <c r="IR27" s="1493"/>
      <c r="IS27" s="1493"/>
      <c r="IT27" s="1493"/>
      <c r="IU27" s="1493"/>
      <c r="IV27" s="1493"/>
    </row>
    <row r="28" spans="1:256" s="1496" customFormat="1" ht="26.25" thickBot="1">
      <c r="A28" s="2420"/>
      <c r="B28" s="1525" t="s">
        <v>576</v>
      </c>
      <c r="C28" s="1532">
        <v>7.0830585520556544E-2</v>
      </c>
      <c r="D28" s="1509">
        <v>8.2681819274489407E-2</v>
      </c>
      <c r="E28" s="1509">
        <v>7.4512659699835157E-2</v>
      </c>
      <c r="F28" s="1509">
        <v>7.5543487926632721E-2</v>
      </c>
      <c r="G28" s="1509">
        <v>7.5664323601832562E-2</v>
      </c>
      <c r="H28" s="1509">
        <v>0.11974774968320101</v>
      </c>
      <c r="I28" s="1510">
        <v>7.9329221687627405E-2</v>
      </c>
      <c r="J28" s="1493"/>
      <c r="K28" s="1506"/>
      <c r="L28" s="1506"/>
      <c r="M28" s="1506"/>
      <c r="N28" s="1506"/>
      <c r="O28" s="1506"/>
      <c r="P28" s="1506"/>
      <c r="Q28" s="1493"/>
      <c r="R28" s="1493"/>
      <c r="S28" s="1493"/>
      <c r="T28" s="1493"/>
      <c r="U28" s="1493"/>
      <c r="V28" s="1493"/>
      <c r="W28" s="1493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3"/>
      <c r="AK28" s="1493"/>
      <c r="AL28" s="1493"/>
      <c r="AM28" s="1493"/>
      <c r="AN28" s="1493"/>
      <c r="AO28" s="1493"/>
      <c r="AP28" s="1493"/>
      <c r="AQ28" s="1493"/>
      <c r="AR28" s="1493"/>
      <c r="AS28" s="1493"/>
      <c r="AT28" s="1493"/>
      <c r="AU28" s="1493"/>
      <c r="AV28" s="1493"/>
      <c r="AW28" s="1493"/>
      <c r="AX28" s="1493"/>
      <c r="AY28" s="1493"/>
      <c r="AZ28" s="1493"/>
      <c r="BA28" s="1493"/>
      <c r="BB28" s="1493"/>
      <c r="BC28" s="1493"/>
      <c r="BD28" s="1493"/>
      <c r="BE28" s="1493"/>
      <c r="BF28" s="1493"/>
      <c r="BG28" s="1493"/>
      <c r="BH28" s="1493"/>
      <c r="BI28" s="1493"/>
      <c r="BJ28" s="1493"/>
      <c r="BK28" s="1493"/>
      <c r="BL28" s="1493"/>
      <c r="BM28" s="1493"/>
      <c r="BN28" s="1493"/>
      <c r="BO28" s="1493"/>
      <c r="BP28" s="1493"/>
      <c r="BQ28" s="1493"/>
      <c r="BR28" s="1493"/>
      <c r="BS28" s="1493"/>
      <c r="BT28" s="1493"/>
      <c r="BU28" s="1493"/>
      <c r="BV28" s="1493"/>
      <c r="BW28" s="1493"/>
      <c r="BX28" s="1493"/>
      <c r="BY28" s="1493"/>
      <c r="BZ28" s="1493"/>
      <c r="CA28" s="1493"/>
      <c r="CB28" s="1493"/>
      <c r="CC28" s="1493"/>
      <c r="CD28" s="1493"/>
      <c r="CE28" s="1493"/>
      <c r="CF28" s="1493"/>
      <c r="CG28" s="1493"/>
      <c r="CH28" s="1493"/>
      <c r="CI28" s="1493"/>
      <c r="CJ28" s="1493"/>
      <c r="CK28" s="1493"/>
      <c r="CL28" s="1493"/>
      <c r="CM28" s="1493"/>
      <c r="CN28" s="1493"/>
      <c r="CO28" s="1493"/>
      <c r="CP28" s="1493"/>
      <c r="CQ28" s="1493"/>
      <c r="CR28" s="1493"/>
      <c r="CS28" s="1493"/>
      <c r="CT28" s="1493"/>
      <c r="CU28" s="1493"/>
      <c r="CV28" s="1493"/>
      <c r="CW28" s="1493"/>
      <c r="CX28" s="1493"/>
      <c r="CY28" s="1493"/>
      <c r="CZ28" s="1493"/>
      <c r="DA28" s="1493"/>
      <c r="DB28" s="1493"/>
      <c r="DC28" s="1493"/>
      <c r="DD28" s="1493"/>
      <c r="DE28" s="1493"/>
      <c r="DF28" s="1493"/>
      <c r="DG28" s="1493"/>
      <c r="DH28" s="1493"/>
      <c r="DI28" s="1493"/>
      <c r="DJ28" s="1493"/>
      <c r="DK28" s="1493"/>
      <c r="DL28" s="1493"/>
      <c r="DM28" s="1493"/>
      <c r="DN28" s="1493"/>
      <c r="DO28" s="1493"/>
      <c r="DP28" s="1493"/>
      <c r="DQ28" s="1493"/>
      <c r="DR28" s="1493"/>
      <c r="DS28" s="1493"/>
      <c r="DT28" s="1493"/>
      <c r="DU28" s="1493"/>
      <c r="DV28" s="1493"/>
      <c r="DW28" s="1493"/>
      <c r="DX28" s="1493"/>
      <c r="DY28" s="1493"/>
      <c r="DZ28" s="1493"/>
      <c r="EA28" s="1493"/>
      <c r="EB28" s="1493"/>
      <c r="EC28" s="1493"/>
      <c r="ED28" s="1493"/>
      <c r="EE28" s="1493"/>
      <c r="EF28" s="1493"/>
      <c r="EG28" s="1493"/>
      <c r="EH28" s="1493"/>
      <c r="EI28" s="1493"/>
      <c r="EJ28" s="1493"/>
      <c r="EK28" s="1493"/>
      <c r="EL28" s="1493"/>
      <c r="EM28" s="1493"/>
      <c r="EN28" s="1493"/>
      <c r="EO28" s="1493"/>
      <c r="EP28" s="1493"/>
      <c r="EQ28" s="1493"/>
      <c r="ER28" s="1493"/>
      <c r="ES28" s="1493"/>
      <c r="ET28" s="1493"/>
      <c r="EU28" s="1493"/>
      <c r="EV28" s="1493"/>
      <c r="EW28" s="1493"/>
      <c r="EX28" s="1493"/>
      <c r="EY28" s="1493"/>
      <c r="EZ28" s="1493"/>
      <c r="FA28" s="1493"/>
      <c r="FB28" s="1493"/>
      <c r="FC28" s="1493"/>
      <c r="FD28" s="1493"/>
      <c r="FE28" s="1493"/>
      <c r="FF28" s="1493"/>
      <c r="FG28" s="1493"/>
      <c r="FH28" s="1493"/>
      <c r="FI28" s="1493"/>
      <c r="FJ28" s="1493"/>
      <c r="FK28" s="1493"/>
      <c r="FL28" s="1493"/>
      <c r="FM28" s="1493"/>
      <c r="FN28" s="1493"/>
      <c r="FO28" s="1493"/>
      <c r="FP28" s="1493"/>
      <c r="FQ28" s="1493"/>
      <c r="FR28" s="1493"/>
      <c r="FS28" s="1493"/>
      <c r="FT28" s="1493"/>
      <c r="FU28" s="1493"/>
      <c r="FV28" s="1493"/>
      <c r="FW28" s="1493"/>
      <c r="FX28" s="1493"/>
      <c r="FY28" s="1493"/>
      <c r="FZ28" s="1493"/>
      <c r="GA28" s="1493"/>
      <c r="GB28" s="1493"/>
      <c r="GC28" s="1493"/>
      <c r="GD28" s="1493"/>
      <c r="GE28" s="1493"/>
      <c r="GF28" s="1493"/>
      <c r="GG28" s="1493"/>
      <c r="GH28" s="1493"/>
      <c r="GI28" s="1493"/>
      <c r="GJ28" s="1493"/>
      <c r="GK28" s="1493"/>
      <c r="GL28" s="1493"/>
      <c r="GM28" s="1493"/>
      <c r="GN28" s="1493"/>
      <c r="GO28" s="1493"/>
      <c r="GP28" s="1493"/>
      <c r="GQ28" s="1493"/>
      <c r="GR28" s="1493"/>
      <c r="GS28" s="1493"/>
      <c r="GT28" s="1493"/>
      <c r="GU28" s="1493"/>
      <c r="GV28" s="1493"/>
      <c r="GW28" s="1493"/>
      <c r="GX28" s="1493"/>
      <c r="GY28" s="1493"/>
      <c r="GZ28" s="1493"/>
      <c r="HA28" s="1493"/>
      <c r="HB28" s="1493"/>
      <c r="HC28" s="1493"/>
      <c r="HD28" s="1493"/>
      <c r="HE28" s="1493"/>
      <c r="HF28" s="1493"/>
      <c r="HG28" s="1493"/>
      <c r="HH28" s="1493"/>
      <c r="HI28" s="1493"/>
      <c r="HJ28" s="1493"/>
      <c r="HK28" s="1493"/>
      <c r="HL28" s="1493"/>
      <c r="HM28" s="1493"/>
      <c r="HN28" s="1493"/>
      <c r="HO28" s="1493"/>
      <c r="HP28" s="1493"/>
      <c r="HQ28" s="1493"/>
      <c r="HR28" s="1493"/>
      <c r="HS28" s="1493"/>
      <c r="HT28" s="1493"/>
      <c r="HU28" s="1493"/>
      <c r="HV28" s="1493"/>
      <c r="HW28" s="1493"/>
      <c r="HX28" s="1493"/>
      <c r="HY28" s="1493"/>
      <c r="HZ28" s="1493"/>
      <c r="IA28" s="1493"/>
      <c r="IB28" s="1493"/>
      <c r="IC28" s="1493"/>
      <c r="ID28" s="1493"/>
      <c r="IE28" s="1493"/>
      <c r="IF28" s="1493"/>
      <c r="IG28" s="1493"/>
      <c r="IH28" s="1493"/>
      <c r="II28" s="1493"/>
      <c r="IJ28" s="1493"/>
      <c r="IK28" s="1493"/>
      <c r="IL28" s="1493"/>
      <c r="IM28" s="1493"/>
      <c r="IN28" s="1493"/>
      <c r="IO28" s="1493"/>
      <c r="IP28" s="1493"/>
      <c r="IQ28" s="1493"/>
      <c r="IR28" s="1493"/>
      <c r="IS28" s="1493"/>
      <c r="IT28" s="1493"/>
      <c r="IU28" s="1493"/>
      <c r="IV28" s="1493"/>
    </row>
    <row r="31" spans="1:256" s="1496" customFormat="1" ht="15" customHeight="1">
      <c r="A31" s="2421" t="s">
        <v>643</v>
      </c>
      <c r="B31" s="2421"/>
      <c r="C31" s="2421"/>
      <c r="D31" s="2421"/>
      <c r="E31" s="2421"/>
      <c r="F31" s="2421"/>
      <c r="G31" s="2421"/>
      <c r="H31" s="2421"/>
      <c r="I31" s="1493"/>
      <c r="J31" s="1493"/>
      <c r="K31" s="1493"/>
      <c r="L31" s="1493"/>
      <c r="M31" s="1493"/>
      <c r="N31" s="1493"/>
      <c r="O31" s="1493"/>
      <c r="P31" s="1493"/>
      <c r="Q31" s="1493"/>
      <c r="R31" s="1493"/>
      <c r="S31" s="1493"/>
      <c r="T31" s="1493"/>
      <c r="U31" s="1493"/>
      <c r="V31" s="1493"/>
      <c r="W31" s="1493"/>
      <c r="X31" s="1493"/>
      <c r="Y31" s="1493"/>
      <c r="Z31" s="1493"/>
      <c r="AA31" s="1493"/>
      <c r="AB31" s="1493"/>
      <c r="AC31" s="1493"/>
      <c r="AD31" s="1493"/>
      <c r="AE31" s="1493"/>
      <c r="AF31" s="1493"/>
      <c r="AG31" s="1493"/>
      <c r="AH31" s="1493"/>
      <c r="AI31" s="1493"/>
      <c r="AJ31" s="1493"/>
      <c r="AK31" s="1493"/>
      <c r="AL31" s="1493"/>
      <c r="AM31" s="1493"/>
      <c r="AN31" s="1493"/>
      <c r="AO31" s="1493"/>
      <c r="AP31" s="1493"/>
      <c r="AQ31" s="1493"/>
      <c r="AR31" s="1493"/>
      <c r="AS31" s="1493"/>
      <c r="AT31" s="1493"/>
      <c r="AU31" s="1493"/>
      <c r="AV31" s="1493"/>
      <c r="AW31" s="1493"/>
      <c r="AX31" s="1493"/>
      <c r="AY31" s="1493"/>
      <c r="AZ31" s="1493"/>
      <c r="BA31" s="1493"/>
      <c r="BB31" s="1493"/>
      <c r="BC31" s="1493"/>
      <c r="BD31" s="1493"/>
      <c r="BE31" s="1493"/>
      <c r="BF31" s="1493"/>
      <c r="BG31" s="1493"/>
      <c r="BH31" s="1493"/>
      <c r="BI31" s="1493"/>
      <c r="BJ31" s="1493"/>
      <c r="BK31" s="1493"/>
      <c r="BL31" s="1493"/>
      <c r="BM31" s="1493"/>
      <c r="BN31" s="1493"/>
      <c r="BO31" s="1493"/>
      <c r="BP31" s="1493"/>
      <c r="BQ31" s="1493"/>
      <c r="BR31" s="1493"/>
      <c r="BS31" s="1493"/>
      <c r="BT31" s="1493"/>
      <c r="BU31" s="1493"/>
      <c r="BV31" s="1493"/>
      <c r="BW31" s="1493"/>
      <c r="BX31" s="1493"/>
      <c r="BY31" s="1493"/>
      <c r="BZ31" s="1493"/>
      <c r="CA31" s="1493"/>
      <c r="CB31" s="1493"/>
      <c r="CC31" s="1493"/>
      <c r="CD31" s="1493"/>
      <c r="CE31" s="1493"/>
      <c r="CF31" s="1493"/>
      <c r="CG31" s="1493"/>
      <c r="CH31" s="1493"/>
      <c r="CI31" s="1493"/>
      <c r="CJ31" s="1493"/>
      <c r="CK31" s="1493"/>
      <c r="CL31" s="1493"/>
      <c r="CM31" s="1493"/>
      <c r="CN31" s="1493"/>
      <c r="CO31" s="1493"/>
      <c r="CP31" s="1493"/>
      <c r="CQ31" s="1493"/>
      <c r="CR31" s="1493"/>
      <c r="CS31" s="1493"/>
      <c r="CT31" s="1493"/>
      <c r="CU31" s="1493"/>
      <c r="CV31" s="1493"/>
      <c r="CW31" s="1493"/>
      <c r="CX31" s="1493"/>
      <c r="CY31" s="1493"/>
      <c r="CZ31" s="1493"/>
      <c r="DA31" s="1493"/>
      <c r="DB31" s="1493"/>
      <c r="DC31" s="1493"/>
      <c r="DD31" s="1493"/>
      <c r="DE31" s="1493"/>
      <c r="DF31" s="1493"/>
      <c r="DG31" s="1493"/>
      <c r="DH31" s="1493"/>
      <c r="DI31" s="1493"/>
      <c r="DJ31" s="1493"/>
      <c r="DK31" s="1493"/>
      <c r="DL31" s="1493"/>
      <c r="DM31" s="1493"/>
      <c r="DN31" s="1493"/>
      <c r="DO31" s="1493"/>
      <c r="DP31" s="1493"/>
      <c r="DQ31" s="1493"/>
      <c r="DR31" s="1493"/>
      <c r="DS31" s="1493"/>
      <c r="DT31" s="1493"/>
      <c r="DU31" s="1493"/>
      <c r="DV31" s="1493"/>
      <c r="DW31" s="1493"/>
      <c r="DX31" s="1493"/>
      <c r="DY31" s="1493"/>
      <c r="DZ31" s="1493"/>
      <c r="EA31" s="1493"/>
      <c r="EB31" s="1493"/>
      <c r="EC31" s="1493"/>
      <c r="ED31" s="1493"/>
      <c r="EE31" s="1493"/>
      <c r="EF31" s="1493"/>
      <c r="EG31" s="1493"/>
      <c r="EH31" s="1493"/>
      <c r="EI31" s="1493"/>
      <c r="EJ31" s="1493"/>
      <c r="EK31" s="1493"/>
      <c r="EL31" s="1493"/>
      <c r="EM31" s="1493"/>
      <c r="EN31" s="1493"/>
      <c r="EO31" s="1493"/>
      <c r="EP31" s="1493"/>
      <c r="EQ31" s="1493"/>
      <c r="ER31" s="1493"/>
      <c r="ES31" s="1493"/>
      <c r="ET31" s="1493"/>
      <c r="EU31" s="1493"/>
      <c r="EV31" s="1493"/>
      <c r="EW31" s="1493"/>
      <c r="EX31" s="1493"/>
      <c r="EY31" s="1493"/>
      <c r="EZ31" s="1493"/>
      <c r="FA31" s="1493"/>
      <c r="FB31" s="1493"/>
      <c r="FC31" s="1493"/>
      <c r="FD31" s="1493"/>
      <c r="FE31" s="1493"/>
      <c r="FF31" s="1493"/>
      <c r="FG31" s="1493"/>
      <c r="FH31" s="1493"/>
      <c r="FI31" s="1493"/>
      <c r="FJ31" s="1493"/>
      <c r="FK31" s="1493"/>
      <c r="FL31" s="1493"/>
      <c r="FM31" s="1493"/>
      <c r="FN31" s="1493"/>
      <c r="FO31" s="1493"/>
      <c r="FP31" s="1493"/>
      <c r="FQ31" s="1493"/>
      <c r="FR31" s="1493"/>
      <c r="FS31" s="1493"/>
      <c r="FT31" s="1493"/>
      <c r="FU31" s="1493"/>
      <c r="FV31" s="1493"/>
      <c r="FW31" s="1493"/>
      <c r="FX31" s="1493"/>
      <c r="FY31" s="1493"/>
      <c r="FZ31" s="1493"/>
      <c r="GA31" s="1493"/>
      <c r="GB31" s="1493"/>
      <c r="GC31" s="1493"/>
      <c r="GD31" s="1493"/>
      <c r="GE31" s="1493"/>
      <c r="GF31" s="1493"/>
      <c r="GG31" s="1493"/>
      <c r="GH31" s="1493"/>
      <c r="GI31" s="1493"/>
      <c r="GJ31" s="1493"/>
      <c r="GK31" s="1493"/>
      <c r="GL31" s="1493"/>
      <c r="GM31" s="1493"/>
      <c r="GN31" s="1493"/>
      <c r="GO31" s="1493"/>
      <c r="GP31" s="1493"/>
      <c r="GQ31" s="1493"/>
      <c r="GR31" s="1493"/>
      <c r="GS31" s="1493"/>
      <c r="GT31" s="1493"/>
      <c r="GU31" s="1493"/>
      <c r="GV31" s="1493"/>
      <c r="GW31" s="1493"/>
      <c r="GX31" s="1493"/>
      <c r="GY31" s="1493"/>
      <c r="GZ31" s="1493"/>
      <c r="HA31" s="1493"/>
      <c r="HB31" s="1493"/>
      <c r="HC31" s="1493"/>
      <c r="HD31" s="1493"/>
      <c r="HE31" s="1493"/>
      <c r="HF31" s="1493"/>
      <c r="HG31" s="1493"/>
      <c r="HH31" s="1493"/>
      <c r="HI31" s="1493"/>
      <c r="HJ31" s="1493"/>
      <c r="HK31" s="1493"/>
      <c r="HL31" s="1493"/>
      <c r="HM31" s="1493"/>
      <c r="HN31" s="1493"/>
      <c r="HO31" s="1493"/>
      <c r="HP31" s="1493"/>
      <c r="HQ31" s="1493"/>
      <c r="HR31" s="1493"/>
      <c r="HS31" s="1493"/>
      <c r="HT31" s="1493"/>
      <c r="HU31" s="1493"/>
      <c r="HV31" s="1493"/>
      <c r="HW31" s="1493"/>
      <c r="HX31" s="1493"/>
      <c r="HY31" s="1493"/>
      <c r="HZ31" s="1493"/>
      <c r="IA31" s="1493"/>
      <c r="IB31" s="1493"/>
      <c r="IC31" s="1493"/>
      <c r="ID31" s="1493"/>
      <c r="IE31" s="1493"/>
      <c r="IF31" s="1493"/>
      <c r="IG31" s="1493"/>
      <c r="IH31" s="1493"/>
      <c r="II31" s="1493"/>
      <c r="IJ31" s="1493"/>
      <c r="IK31" s="1493"/>
      <c r="IL31" s="1493"/>
      <c r="IM31" s="1493"/>
      <c r="IN31" s="1493"/>
      <c r="IO31" s="1493"/>
      <c r="IP31" s="1493"/>
      <c r="IQ31" s="1493"/>
      <c r="IR31" s="1493"/>
      <c r="IS31" s="1493"/>
      <c r="IT31" s="1493"/>
      <c r="IU31" s="1493"/>
      <c r="IV31" s="1493"/>
    </row>
    <row r="32" spans="1:256" s="1496" customFormat="1" ht="15" customHeight="1">
      <c r="A32" s="2421" t="s">
        <v>644</v>
      </c>
      <c r="B32" s="2421"/>
      <c r="C32" s="2421"/>
      <c r="D32" s="2421"/>
      <c r="E32" s="2421"/>
      <c r="F32" s="2421"/>
      <c r="G32" s="2421"/>
      <c r="H32" s="2421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493"/>
      <c r="U32" s="1493"/>
      <c r="V32" s="1493"/>
      <c r="W32" s="1493"/>
      <c r="X32" s="1493"/>
      <c r="Y32" s="1493"/>
      <c r="Z32" s="1493"/>
      <c r="AA32" s="1493"/>
      <c r="AB32" s="1493"/>
      <c r="AC32" s="1493"/>
      <c r="AD32" s="1493"/>
      <c r="AE32" s="1493"/>
      <c r="AF32" s="1493"/>
      <c r="AG32" s="1493"/>
      <c r="AH32" s="1493"/>
      <c r="AI32" s="1493"/>
      <c r="AJ32" s="1493"/>
      <c r="AK32" s="1493"/>
      <c r="AL32" s="1493"/>
      <c r="AM32" s="1493"/>
      <c r="AN32" s="1493"/>
      <c r="AO32" s="1493"/>
      <c r="AP32" s="1493"/>
      <c r="AQ32" s="1493"/>
      <c r="AR32" s="1493"/>
      <c r="AS32" s="1493"/>
      <c r="AT32" s="1493"/>
      <c r="AU32" s="1493"/>
      <c r="AV32" s="1493"/>
      <c r="AW32" s="1493"/>
      <c r="AX32" s="1493"/>
      <c r="AY32" s="1493"/>
      <c r="AZ32" s="1493"/>
      <c r="BA32" s="1493"/>
      <c r="BB32" s="1493"/>
      <c r="BC32" s="1493"/>
      <c r="BD32" s="1493"/>
      <c r="BE32" s="1493"/>
      <c r="BF32" s="1493"/>
      <c r="BG32" s="1493"/>
      <c r="BH32" s="1493"/>
      <c r="BI32" s="1493"/>
      <c r="BJ32" s="1493"/>
      <c r="BK32" s="1493"/>
      <c r="BL32" s="1493"/>
      <c r="BM32" s="1493"/>
      <c r="BN32" s="1493"/>
      <c r="BO32" s="1493"/>
      <c r="BP32" s="1493"/>
      <c r="BQ32" s="1493"/>
      <c r="BR32" s="1493"/>
      <c r="BS32" s="1493"/>
      <c r="BT32" s="1493"/>
      <c r="BU32" s="1493"/>
      <c r="BV32" s="1493"/>
      <c r="BW32" s="1493"/>
      <c r="BX32" s="1493"/>
      <c r="BY32" s="1493"/>
      <c r="BZ32" s="1493"/>
      <c r="CA32" s="1493"/>
      <c r="CB32" s="1493"/>
      <c r="CC32" s="1493"/>
      <c r="CD32" s="1493"/>
      <c r="CE32" s="1493"/>
      <c r="CF32" s="1493"/>
      <c r="CG32" s="1493"/>
      <c r="CH32" s="1493"/>
      <c r="CI32" s="1493"/>
      <c r="CJ32" s="1493"/>
      <c r="CK32" s="1493"/>
      <c r="CL32" s="1493"/>
      <c r="CM32" s="1493"/>
      <c r="CN32" s="1493"/>
      <c r="CO32" s="1493"/>
      <c r="CP32" s="1493"/>
      <c r="CQ32" s="1493"/>
      <c r="CR32" s="1493"/>
      <c r="CS32" s="1493"/>
      <c r="CT32" s="1493"/>
      <c r="CU32" s="1493"/>
      <c r="CV32" s="1493"/>
      <c r="CW32" s="1493"/>
      <c r="CX32" s="1493"/>
      <c r="CY32" s="1493"/>
      <c r="CZ32" s="1493"/>
      <c r="DA32" s="1493"/>
      <c r="DB32" s="1493"/>
      <c r="DC32" s="1493"/>
      <c r="DD32" s="1493"/>
      <c r="DE32" s="1493"/>
      <c r="DF32" s="1493"/>
      <c r="DG32" s="1493"/>
      <c r="DH32" s="1493"/>
      <c r="DI32" s="1493"/>
      <c r="DJ32" s="1493"/>
      <c r="DK32" s="1493"/>
      <c r="DL32" s="1493"/>
      <c r="DM32" s="1493"/>
      <c r="DN32" s="1493"/>
      <c r="DO32" s="1493"/>
      <c r="DP32" s="1493"/>
      <c r="DQ32" s="1493"/>
      <c r="DR32" s="1493"/>
      <c r="DS32" s="1493"/>
      <c r="DT32" s="1493"/>
      <c r="DU32" s="1493"/>
      <c r="DV32" s="1493"/>
      <c r="DW32" s="1493"/>
      <c r="DX32" s="1493"/>
      <c r="DY32" s="1493"/>
      <c r="DZ32" s="1493"/>
      <c r="EA32" s="1493"/>
      <c r="EB32" s="1493"/>
      <c r="EC32" s="1493"/>
      <c r="ED32" s="1493"/>
      <c r="EE32" s="1493"/>
      <c r="EF32" s="1493"/>
      <c r="EG32" s="1493"/>
      <c r="EH32" s="1493"/>
      <c r="EI32" s="1493"/>
      <c r="EJ32" s="1493"/>
      <c r="EK32" s="1493"/>
      <c r="EL32" s="1493"/>
      <c r="EM32" s="1493"/>
      <c r="EN32" s="1493"/>
      <c r="EO32" s="1493"/>
      <c r="EP32" s="1493"/>
      <c r="EQ32" s="1493"/>
      <c r="ER32" s="1493"/>
      <c r="ES32" s="1493"/>
      <c r="ET32" s="1493"/>
      <c r="EU32" s="1493"/>
      <c r="EV32" s="1493"/>
      <c r="EW32" s="1493"/>
      <c r="EX32" s="1493"/>
      <c r="EY32" s="1493"/>
      <c r="EZ32" s="1493"/>
      <c r="FA32" s="1493"/>
      <c r="FB32" s="1493"/>
      <c r="FC32" s="1493"/>
      <c r="FD32" s="1493"/>
      <c r="FE32" s="1493"/>
      <c r="FF32" s="1493"/>
      <c r="FG32" s="1493"/>
      <c r="FH32" s="1493"/>
      <c r="FI32" s="1493"/>
      <c r="FJ32" s="1493"/>
      <c r="FK32" s="1493"/>
      <c r="FL32" s="1493"/>
      <c r="FM32" s="1493"/>
      <c r="FN32" s="1493"/>
      <c r="FO32" s="1493"/>
      <c r="FP32" s="1493"/>
      <c r="FQ32" s="1493"/>
      <c r="FR32" s="1493"/>
      <c r="FS32" s="1493"/>
      <c r="FT32" s="1493"/>
      <c r="FU32" s="1493"/>
      <c r="FV32" s="1493"/>
      <c r="FW32" s="1493"/>
      <c r="FX32" s="1493"/>
      <c r="FY32" s="1493"/>
      <c r="FZ32" s="1493"/>
      <c r="GA32" s="1493"/>
      <c r="GB32" s="1493"/>
      <c r="GC32" s="1493"/>
      <c r="GD32" s="1493"/>
      <c r="GE32" s="1493"/>
      <c r="GF32" s="1493"/>
      <c r="GG32" s="1493"/>
      <c r="GH32" s="1493"/>
      <c r="GI32" s="1493"/>
      <c r="GJ32" s="1493"/>
      <c r="GK32" s="1493"/>
      <c r="GL32" s="1493"/>
      <c r="GM32" s="1493"/>
      <c r="GN32" s="1493"/>
      <c r="GO32" s="1493"/>
      <c r="GP32" s="1493"/>
      <c r="GQ32" s="1493"/>
      <c r="GR32" s="1493"/>
      <c r="GS32" s="1493"/>
      <c r="GT32" s="1493"/>
      <c r="GU32" s="1493"/>
      <c r="GV32" s="1493"/>
      <c r="GW32" s="1493"/>
      <c r="GX32" s="1493"/>
      <c r="GY32" s="1493"/>
      <c r="GZ32" s="1493"/>
      <c r="HA32" s="1493"/>
      <c r="HB32" s="1493"/>
      <c r="HC32" s="1493"/>
      <c r="HD32" s="1493"/>
      <c r="HE32" s="1493"/>
      <c r="HF32" s="1493"/>
      <c r="HG32" s="1493"/>
      <c r="HH32" s="1493"/>
      <c r="HI32" s="1493"/>
      <c r="HJ32" s="1493"/>
      <c r="HK32" s="1493"/>
      <c r="HL32" s="1493"/>
      <c r="HM32" s="1493"/>
      <c r="HN32" s="1493"/>
      <c r="HO32" s="1493"/>
      <c r="HP32" s="1493"/>
      <c r="HQ32" s="1493"/>
      <c r="HR32" s="1493"/>
      <c r="HS32" s="1493"/>
      <c r="HT32" s="1493"/>
      <c r="HU32" s="1493"/>
      <c r="HV32" s="1493"/>
      <c r="HW32" s="1493"/>
      <c r="HX32" s="1493"/>
      <c r="HY32" s="1493"/>
      <c r="HZ32" s="1493"/>
      <c r="IA32" s="1493"/>
      <c r="IB32" s="1493"/>
      <c r="IC32" s="1493"/>
      <c r="ID32" s="1493"/>
      <c r="IE32" s="1493"/>
      <c r="IF32" s="1493"/>
      <c r="IG32" s="1493"/>
      <c r="IH32" s="1493"/>
      <c r="II32" s="1493"/>
      <c r="IJ32" s="1493"/>
      <c r="IK32" s="1493"/>
      <c r="IL32" s="1493"/>
      <c r="IM32" s="1493"/>
      <c r="IN32" s="1493"/>
      <c r="IO32" s="1493"/>
      <c r="IP32" s="1493"/>
      <c r="IQ32" s="1493"/>
      <c r="IR32" s="1493"/>
      <c r="IS32" s="1493"/>
      <c r="IT32" s="1493"/>
      <c r="IU32" s="1493"/>
      <c r="IV32" s="1493"/>
    </row>
    <row r="33" spans="1:256" s="1496" customFormat="1" ht="15">
      <c r="A33" s="2422" t="s">
        <v>645</v>
      </c>
      <c r="B33" s="2422"/>
      <c r="C33" s="2422"/>
      <c r="D33" s="2422"/>
      <c r="E33" s="2422"/>
      <c r="F33" s="2422"/>
      <c r="G33" s="2422"/>
      <c r="H33" s="2422"/>
      <c r="I33" s="1493"/>
      <c r="J33" s="1493"/>
      <c r="K33" s="1493"/>
      <c r="L33" s="1493"/>
      <c r="M33" s="1493"/>
      <c r="N33" s="1493"/>
      <c r="O33" s="1493"/>
      <c r="P33" s="1493"/>
      <c r="Q33" s="1493"/>
      <c r="R33" s="1493"/>
      <c r="S33" s="1493"/>
      <c r="T33" s="1493"/>
      <c r="U33" s="1493"/>
      <c r="V33" s="1493"/>
      <c r="W33" s="1493"/>
      <c r="X33" s="1493"/>
      <c r="Y33" s="1493"/>
      <c r="Z33" s="1493"/>
      <c r="AA33" s="1493"/>
      <c r="AB33" s="1493"/>
      <c r="AC33" s="1493"/>
      <c r="AD33" s="1493"/>
      <c r="AE33" s="1493"/>
      <c r="AF33" s="1493"/>
      <c r="AG33" s="1493"/>
      <c r="AH33" s="1493"/>
      <c r="AI33" s="1493"/>
      <c r="AJ33" s="1493"/>
      <c r="AK33" s="1493"/>
      <c r="AL33" s="1493"/>
      <c r="AM33" s="1493"/>
      <c r="AN33" s="1493"/>
      <c r="AO33" s="1493"/>
      <c r="AP33" s="1493"/>
      <c r="AQ33" s="1493"/>
      <c r="AR33" s="1493"/>
      <c r="AS33" s="1493"/>
      <c r="AT33" s="1493"/>
      <c r="AU33" s="1493"/>
      <c r="AV33" s="1493"/>
      <c r="AW33" s="1493"/>
      <c r="AX33" s="1493"/>
      <c r="AY33" s="1493"/>
      <c r="AZ33" s="1493"/>
      <c r="BA33" s="1493"/>
      <c r="BB33" s="1493"/>
      <c r="BC33" s="1493"/>
      <c r="BD33" s="1493"/>
      <c r="BE33" s="1493"/>
      <c r="BF33" s="1493"/>
      <c r="BG33" s="1493"/>
      <c r="BH33" s="1493"/>
      <c r="BI33" s="1493"/>
      <c r="BJ33" s="1493"/>
      <c r="BK33" s="1493"/>
      <c r="BL33" s="1493"/>
      <c r="BM33" s="1493"/>
      <c r="BN33" s="1493"/>
      <c r="BO33" s="1493"/>
      <c r="BP33" s="1493"/>
      <c r="BQ33" s="1493"/>
      <c r="BR33" s="1493"/>
      <c r="BS33" s="1493"/>
      <c r="BT33" s="1493"/>
      <c r="BU33" s="1493"/>
      <c r="BV33" s="1493"/>
      <c r="BW33" s="1493"/>
      <c r="BX33" s="1493"/>
      <c r="BY33" s="1493"/>
      <c r="BZ33" s="1493"/>
      <c r="CA33" s="1493"/>
      <c r="CB33" s="1493"/>
      <c r="CC33" s="1493"/>
      <c r="CD33" s="1493"/>
      <c r="CE33" s="1493"/>
      <c r="CF33" s="1493"/>
      <c r="CG33" s="1493"/>
      <c r="CH33" s="1493"/>
      <c r="CI33" s="1493"/>
      <c r="CJ33" s="1493"/>
      <c r="CK33" s="1493"/>
      <c r="CL33" s="1493"/>
      <c r="CM33" s="1493"/>
      <c r="CN33" s="1493"/>
      <c r="CO33" s="1493"/>
      <c r="CP33" s="1493"/>
      <c r="CQ33" s="1493"/>
      <c r="CR33" s="1493"/>
      <c r="CS33" s="1493"/>
      <c r="CT33" s="1493"/>
      <c r="CU33" s="1493"/>
      <c r="CV33" s="1493"/>
      <c r="CW33" s="1493"/>
      <c r="CX33" s="1493"/>
      <c r="CY33" s="1493"/>
      <c r="CZ33" s="1493"/>
      <c r="DA33" s="1493"/>
      <c r="DB33" s="1493"/>
      <c r="DC33" s="1493"/>
      <c r="DD33" s="1493"/>
      <c r="DE33" s="1493"/>
      <c r="DF33" s="1493"/>
      <c r="DG33" s="1493"/>
      <c r="DH33" s="1493"/>
      <c r="DI33" s="1493"/>
      <c r="DJ33" s="1493"/>
      <c r="DK33" s="1493"/>
      <c r="DL33" s="1493"/>
      <c r="DM33" s="1493"/>
      <c r="DN33" s="1493"/>
      <c r="DO33" s="1493"/>
      <c r="DP33" s="1493"/>
      <c r="DQ33" s="1493"/>
      <c r="DR33" s="1493"/>
      <c r="DS33" s="1493"/>
      <c r="DT33" s="1493"/>
      <c r="DU33" s="1493"/>
      <c r="DV33" s="1493"/>
      <c r="DW33" s="1493"/>
      <c r="DX33" s="1493"/>
      <c r="DY33" s="1493"/>
      <c r="DZ33" s="1493"/>
      <c r="EA33" s="1493"/>
      <c r="EB33" s="1493"/>
      <c r="EC33" s="1493"/>
      <c r="ED33" s="1493"/>
      <c r="EE33" s="1493"/>
      <c r="EF33" s="1493"/>
      <c r="EG33" s="1493"/>
      <c r="EH33" s="1493"/>
      <c r="EI33" s="1493"/>
      <c r="EJ33" s="1493"/>
      <c r="EK33" s="1493"/>
      <c r="EL33" s="1493"/>
      <c r="EM33" s="1493"/>
      <c r="EN33" s="1493"/>
      <c r="EO33" s="1493"/>
      <c r="EP33" s="1493"/>
      <c r="EQ33" s="1493"/>
      <c r="ER33" s="1493"/>
      <c r="ES33" s="1493"/>
      <c r="ET33" s="1493"/>
      <c r="EU33" s="1493"/>
      <c r="EV33" s="1493"/>
      <c r="EW33" s="1493"/>
      <c r="EX33" s="1493"/>
      <c r="EY33" s="1493"/>
      <c r="EZ33" s="1493"/>
      <c r="FA33" s="1493"/>
      <c r="FB33" s="1493"/>
      <c r="FC33" s="1493"/>
      <c r="FD33" s="1493"/>
      <c r="FE33" s="1493"/>
      <c r="FF33" s="1493"/>
      <c r="FG33" s="1493"/>
      <c r="FH33" s="1493"/>
      <c r="FI33" s="1493"/>
      <c r="FJ33" s="1493"/>
      <c r="FK33" s="1493"/>
      <c r="FL33" s="1493"/>
      <c r="FM33" s="1493"/>
      <c r="FN33" s="1493"/>
      <c r="FO33" s="1493"/>
      <c r="FP33" s="1493"/>
      <c r="FQ33" s="1493"/>
      <c r="FR33" s="1493"/>
      <c r="FS33" s="1493"/>
      <c r="FT33" s="1493"/>
      <c r="FU33" s="1493"/>
      <c r="FV33" s="1493"/>
      <c r="FW33" s="1493"/>
      <c r="FX33" s="1493"/>
      <c r="FY33" s="1493"/>
      <c r="FZ33" s="1493"/>
      <c r="GA33" s="1493"/>
      <c r="GB33" s="1493"/>
      <c r="GC33" s="1493"/>
      <c r="GD33" s="1493"/>
      <c r="GE33" s="1493"/>
      <c r="GF33" s="1493"/>
      <c r="GG33" s="1493"/>
      <c r="GH33" s="1493"/>
      <c r="GI33" s="1493"/>
      <c r="GJ33" s="1493"/>
      <c r="GK33" s="1493"/>
      <c r="GL33" s="1493"/>
      <c r="GM33" s="1493"/>
      <c r="GN33" s="1493"/>
      <c r="GO33" s="1493"/>
      <c r="GP33" s="1493"/>
      <c r="GQ33" s="1493"/>
      <c r="GR33" s="1493"/>
      <c r="GS33" s="1493"/>
      <c r="GT33" s="1493"/>
      <c r="GU33" s="1493"/>
      <c r="GV33" s="1493"/>
      <c r="GW33" s="1493"/>
      <c r="GX33" s="1493"/>
      <c r="GY33" s="1493"/>
      <c r="GZ33" s="1493"/>
      <c r="HA33" s="1493"/>
      <c r="HB33" s="1493"/>
      <c r="HC33" s="1493"/>
      <c r="HD33" s="1493"/>
      <c r="HE33" s="1493"/>
      <c r="HF33" s="1493"/>
      <c r="HG33" s="1493"/>
      <c r="HH33" s="1493"/>
      <c r="HI33" s="1493"/>
      <c r="HJ33" s="1493"/>
      <c r="HK33" s="1493"/>
      <c r="HL33" s="1493"/>
      <c r="HM33" s="1493"/>
      <c r="HN33" s="1493"/>
      <c r="HO33" s="1493"/>
      <c r="HP33" s="1493"/>
      <c r="HQ33" s="1493"/>
      <c r="HR33" s="1493"/>
      <c r="HS33" s="1493"/>
      <c r="HT33" s="1493"/>
      <c r="HU33" s="1493"/>
      <c r="HV33" s="1493"/>
      <c r="HW33" s="1493"/>
      <c r="HX33" s="1493"/>
      <c r="HY33" s="1493"/>
      <c r="HZ33" s="1493"/>
      <c r="IA33" s="1493"/>
      <c r="IB33" s="1493"/>
      <c r="IC33" s="1493"/>
      <c r="ID33" s="1493"/>
      <c r="IE33" s="1493"/>
      <c r="IF33" s="1493"/>
      <c r="IG33" s="1493"/>
      <c r="IH33" s="1493"/>
      <c r="II33" s="1493"/>
      <c r="IJ33" s="1493"/>
      <c r="IK33" s="1493"/>
      <c r="IL33" s="1493"/>
      <c r="IM33" s="1493"/>
      <c r="IN33" s="1493"/>
      <c r="IO33" s="1493"/>
      <c r="IP33" s="1493"/>
      <c r="IQ33" s="1493"/>
      <c r="IR33" s="1493"/>
      <c r="IS33" s="1493"/>
      <c r="IT33" s="1493"/>
      <c r="IU33" s="1493"/>
      <c r="IV33" s="1493"/>
    </row>
    <row r="36" spans="1:256">
      <c r="C36" s="1506"/>
      <c r="D36" s="1506"/>
      <c r="E36" s="1506"/>
      <c r="F36" s="1506"/>
      <c r="G36" s="1506"/>
      <c r="H36" s="1506"/>
      <c r="I36" s="1506"/>
      <c r="J36" s="1506"/>
    </row>
    <row r="37" spans="1:256">
      <c r="C37" s="1506"/>
      <c r="D37" s="1506"/>
      <c r="E37" s="1506"/>
      <c r="F37" s="1506"/>
      <c r="G37" s="1506"/>
      <c r="H37" s="1506"/>
      <c r="I37" s="1506"/>
      <c r="J37" s="1506"/>
    </row>
  </sheetData>
  <mergeCells count="16">
    <mergeCell ref="A12:A14"/>
    <mergeCell ref="A3:I3"/>
    <mergeCell ref="A5:B5"/>
    <mergeCell ref="A6:A8"/>
    <mergeCell ref="C6:I6"/>
    <mergeCell ref="A9:A11"/>
    <mergeCell ref="A26:A28"/>
    <mergeCell ref="A31:H31"/>
    <mergeCell ref="A32:H32"/>
    <mergeCell ref="A33:H33"/>
    <mergeCell ref="A15:I15"/>
    <mergeCell ref="A17:I17"/>
    <mergeCell ref="A19:B19"/>
    <mergeCell ref="A20:A22"/>
    <mergeCell ref="C20:I20"/>
    <mergeCell ref="A23:A25"/>
  </mergeCells>
  <pageMargins left="0.52" right="0.2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/>
  </sheetViews>
  <sheetFormatPr defaultRowHeight="14.25"/>
  <cols>
    <col min="1" max="1" width="3.7109375" style="1069" customWidth="1"/>
    <col min="2" max="2" width="2.140625" style="1069" customWidth="1"/>
    <col min="3" max="3" width="3" style="1069" customWidth="1"/>
    <col min="4" max="4" width="9.140625" style="1069"/>
    <col min="5" max="5" width="65.42578125" style="1069" customWidth="1"/>
    <col min="6" max="9" width="11.7109375" style="1069" customWidth="1"/>
    <col min="10" max="10" width="9.140625" style="1070"/>
    <col min="11" max="12" width="9.140625" style="1069"/>
    <col min="13" max="13" width="11.42578125" style="1069" customWidth="1"/>
    <col min="14" max="16384" width="9.140625" style="1069"/>
  </cols>
  <sheetData>
    <row r="1" spans="2:13">
      <c r="M1" s="965" t="s">
        <v>472</v>
      </c>
    </row>
    <row r="2" spans="2:13">
      <c r="B2" s="1068"/>
      <c r="C2" s="1068"/>
      <c r="D2" s="1068"/>
      <c r="E2" s="2176" t="s">
        <v>365</v>
      </c>
      <c r="F2" s="2176"/>
      <c r="G2" s="2176"/>
      <c r="H2" s="2176"/>
    </row>
    <row r="3" spans="2:13" ht="15.75" customHeight="1" thickBot="1">
      <c r="B3" s="1071"/>
      <c r="C3" s="1071"/>
      <c r="D3" s="1071"/>
      <c r="E3" s="1071"/>
      <c r="F3" s="1072"/>
      <c r="K3" s="2177" t="s">
        <v>0</v>
      </c>
      <c r="L3" s="2177"/>
      <c r="M3" s="2177"/>
    </row>
    <row r="4" spans="2:13" ht="15" customHeight="1" thickBot="1">
      <c r="B4" s="2178" t="s">
        <v>365</v>
      </c>
      <c r="C4" s="2179"/>
      <c r="D4" s="2179"/>
      <c r="E4" s="2179"/>
      <c r="F4" s="2182" t="s">
        <v>327</v>
      </c>
      <c r="G4" s="2183"/>
      <c r="H4" s="2183"/>
      <c r="I4" s="2184"/>
      <c r="J4" s="2182" t="s">
        <v>335</v>
      </c>
      <c r="K4" s="2183"/>
      <c r="L4" s="2183"/>
      <c r="M4" s="2184"/>
    </row>
    <row r="5" spans="2:13" ht="33.75" customHeight="1" thickBot="1">
      <c r="B5" s="2180"/>
      <c r="C5" s="2181"/>
      <c r="D5" s="2181"/>
      <c r="E5" s="2181"/>
      <c r="F5" s="1073" t="s">
        <v>366</v>
      </c>
      <c r="G5" s="1073" t="s">
        <v>367</v>
      </c>
      <c r="H5" s="1074" t="s">
        <v>368</v>
      </c>
      <c r="I5" s="1073" t="s">
        <v>4</v>
      </c>
      <c r="J5" s="1073" t="s">
        <v>366</v>
      </c>
      <c r="K5" s="1073" t="s">
        <v>367</v>
      </c>
      <c r="L5" s="1074" t="s">
        <v>368</v>
      </c>
      <c r="M5" s="1073" t="s">
        <v>4</v>
      </c>
    </row>
    <row r="6" spans="2:13" ht="15" thickBot="1">
      <c r="B6" s="2163" t="s">
        <v>369</v>
      </c>
      <c r="C6" s="2164"/>
      <c r="D6" s="2164"/>
      <c r="E6" s="2165"/>
      <c r="F6" s="1075">
        <v>15070.83</v>
      </c>
      <c r="G6" s="1076">
        <v>4108.4830000000002</v>
      </c>
      <c r="H6" s="1077">
        <v>760.98881477999998</v>
      </c>
      <c r="I6" s="1078">
        <v>19940.301814779999</v>
      </c>
      <c r="J6" s="1079">
        <v>14696.427893</v>
      </c>
      <c r="K6" s="1079">
        <v>4152.0240000000003</v>
      </c>
      <c r="L6" s="1080">
        <v>756.16700000000003</v>
      </c>
      <c r="M6" s="1081">
        <v>19604.618892999999</v>
      </c>
    </row>
    <row r="7" spans="2:13">
      <c r="B7" s="1082"/>
      <c r="C7" s="2167" t="s">
        <v>370</v>
      </c>
      <c r="D7" s="2175"/>
      <c r="E7" s="2175"/>
      <c r="F7" s="1083">
        <v>5269.8280000000004</v>
      </c>
      <c r="G7" s="1084">
        <v>1928.941</v>
      </c>
      <c r="H7" s="1085">
        <v>283.48975274999998</v>
      </c>
      <c r="I7" s="1086">
        <v>7482.25875275</v>
      </c>
      <c r="J7" s="1087">
        <v>4911.627383</v>
      </c>
      <c r="K7" s="1087">
        <v>1902.713</v>
      </c>
      <c r="L7" s="1088">
        <v>267.286</v>
      </c>
      <c r="M7" s="1089">
        <v>7081.6263830000007</v>
      </c>
    </row>
    <row r="8" spans="2:13">
      <c r="B8" s="1090"/>
      <c r="C8" s="1091"/>
      <c r="D8" s="2147" t="s">
        <v>371</v>
      </c>
      <c r="E8" s="2131"/>
      <c r="F8" s="1092">
        <v>5211.4769999999999</v>
      </c>
      <c r="G8" s="1093">
        <v>1909.0119999999999</v>
      </c>
      <c r="H8" s="1094">
        <v>283.48975274999998</v>
      </c>
      <c r="I8" s="1095">
        <v>7403.9787527500002</v>
      </c>
      <c r="J8" s="1096">
        <v>4854.0033829999993</v>
      </c>
      <c r="K8" s="1096">
        <v>1887.145</v>
      </c>
      <c r="L8" s="1097">
        <v>265.73500000000001</v>
      </c>
      <c r="M8" s="1089">
        <v>7006.8833829999994</v>
      </c>
    </row>
    <row r="9" spans="2:13">
      <c r="B9" s="1090"/>
      <c r="C9" s="1091"/>
      <c r="D9" s="2147" t="s">
        <v>372</v>
      </c>
      <c r="E9" s="2131"/>
      <c r="F9" s="1092">
        <v>58.350999999999999</v>
      </c>
      <c r="G9" s="1093">
        <v>19.928999999999998</v>
      </c>
      <c r="H9" s="1094">
        <v>0</v>
      </c>
      <c r="I9" s="1095">
        <v>78.28</v>
      </c>
      <c r="J9" s="1096">
        <v>57.624000000000002</v>
      </c>
      <c r="K9" s="1096">
        <v>15.568</v>
      </c>
      <c r="L9" s="1097">
        <v>1.5509999999999999</v>
      </c>
      <c r="M9" s="1089">
        <v>74.742999999999995</v>
      </c>
    </row>
    <row r="10" spans="2:13">
      <c r="B10" s="1090"/>
      <c r="C10" s="2147" t="s">
        <v>373</v>
      </c>
      <c r="D10" s="2147"/>
      <c r="E10" s="2131"/>
      <c r="F10" s="1092">
        <v>777.40200000000004</v>
      </c>
      <c r="G10" s="1093">
        <v>191.24</v>
      </c>
      <c r="H10" s="1094">
        <v>53.555</v>
      </c>
      <c r="I10" s="1095">
        <v>1022.197</v>
      </c>
      <c r="J10" s="1096">
        <v>655.928</v>
      </c>
      <c r="K10" s="1096">
        <v>144.17599999999999</v>
      </c>
      <c r="L10" s="1097">
        <v>38.200000000000003</v>
      </c>
      <c r="M10" s="1089">
        <v>838.30399999999997</v>
      </c>
    </row>
    <row r="11" spans="2:13">
      <c r="B11" s="1090"/>
      <c r="C11" s="1091"/>
      <c r="D11" s="2131" t="s">
        <v>374</v>
      </c>
      <c r="E11" s="2132"/>
      <c r="F11" s="1092">
        <v>738.13099999999997</v>
      </c>
      <c r="G11" s="1093">
        <v>185.27500000000001</v>
      </c>
      <c r="H11" s="1094">
        <v>53.555</v>
      </c>
      <c r="I11" s="1095">
        <v>976.96100000000001</v>
      </c>
      <c r="J11" s="1096">
        <v>623.36</v>
      </c>
      <c r="K11" s="1096">
        <v>137.64500000000001</v>
      </c>
      <c r="L11" s="1097">
        <v>38.200000000000003</v>
      </c>
      <c r="M11" s="1089">
        <v>799.20500000000004</v>
      </c>
    </row>
    <row r="12" spans="2:13">
      <c r="B12" s="1090"/>
      <c r="C12" s="1091"/>
      <c r="D12" s="2131" t="s">
        <v>375</v>
      </c>
      <c r="E12" s="2132"/>
      <c r="F12" s="1092">
        <v>31.064</v>
      </c>
      <c r="G12" s="1093">
        <v>5.9649999999999999</v>
      </c>
      <c r="H12" s="1094">
        <v>0</v>
      </c>
      <c r="I12" s="1095">
        <v>37.029000000000003</v>
      </c>
      <c r="J12" s="1096">
        <v>31.012</v>
      </c>
      <c r="K12" s="1096">
        <v>6.5309999999999997</v>
      </c>
      <c r="L12" s="1097">
        <v>0</v>
      </c>
      <c r="M12" s="1089">
        <v>37.542999999999999</v>
      </c>
    </row>
    <row r="13" spans="2:13">
      <c r="B13" s="1090"/>
      <c r="C13" s="1091"/>
      <c r="D13" s="1098" t="s">
        <v>376</v>
      </c>
      <c r="E13" s="1099"/>
      <c r="F13" s="1092">
        <v>8.2070000000000007</v>
      </c>
      <c r="G13" s="1093">
        <v>0</v>
      </c>
      <c r="H13" s="1094">
        <v>0</v>
      </c>
      <c r="I13" s="1095">
        <v>8.2070000000000007</v>
      </c>
      <c r="J13" s="1096">
        <v>1.556</v>
      </c>
      <c r="K13" s="1096">
        <v>0</v>
      </c>
      <c r="L13" s="1097">
        <v>0</v>
      </c>
      <c r="M13" s="1089">
        <v>1.556</v>
      </c>
    </row>
    <row r="14" spans="2:13" ht="30" customHeight="1">
      <c r="B14" s="1100"/>
      <c r="C14" s="2137" t="s">
        <v>377</v>
      </c>
      <c r="D14" s="2137"/>
      <c r="E14" s="2133"/>
      <c r="F14" s="1092">
        <v>11.936999999999999</v>
      </c>
      <c r="G14" s="1093">
        <v>0.69099999999999995</v>
      </c>
      <c r="H14" s="1094">
        <v>1.286</v>
      </c>
      <c r="I14" s="1095">
        <v>13.914</v>
      </c>
      <c r="J14" s="1096">
        <v>13.805</v>
      </c>
      <c r="K14" s="1096">
        <v>0.91200000000000003</v>
      </c>
      <c r="L14" s="1097">
        <v>1.071</v>
      </c>
      <c r="M14" s="1089">
        <v>15.788</v>
      </c>
    </row>
    <row r="15" spans="2:13">
      <c r="B15" s="1090"/>
      <c r="C15" s="2147" t="s">
        <v>378</v>
      </c>
      <c r="D15" s="2147"/>
      <c r="E15" s="2131"/>
      <c r="F15" s="1092">
        <v>970.149</v>
      </c>
      <c r="G15" s="1093">
        <v>342.19400000000002</v>
      </c>
      <c r="H15" s="1094">
        <v>45.807000000000002</v>
      </c>
      <c r="I15" s="1095">
        <v>1358.15</v>
      </c>
      <c r="J15" s="1096">
        <v>837.798</v>
      </c>
      <c r="K15" s="1096">
        <v>296.21899999999999</v>
      </c>
      <c r="L15" s="1097">
        <v>36.087000000000003</v>
      </c>
      <c r="M15" s="1089">
        <v>1170.104</v>
      </c>
    </row>
    <row r="16" spans="2:13">
      <c r="B16" s="1090"/>
      <c r="C16" s="1091"/>
      <c r="D16" s="2131" t="s">
        <v>379</v>
      </c>
      <c r="E16" s="2132"/>
      <c r="F16" s="1092">
        <v>713.88099999999997</v>
      </c>
      <c r="G16" s="1093">
        <v>174.85599999999999</v>
      </c>
      <c r="H16" s="1094">
        <v>43.817</v>
      </c>
      <c r="I16" s="1095">
        <v>932.55399999999997</v>
      </c>
      <c r="J16" s="1096">
        <v>582.45000000000005</v>
      </c>
      <c r="K16" s="1096">
        <v>157.33699999999999</v>
      </c>
      <c r="L16" s="1097">
        <v>33.17</v>
      </c>
      <c r="M16" s="1089">
        <v>772.95699999999999</v>
      </c>
    </row>
    <row r="17" spans="2:13">
      <c r="B17" s="1090"/>
      <c r="C17" s="1091"/>
      <c r="D17" s="2131" t="s">
        <v>380</v>
      </c>
      <c r="E17" s="2132"/>
      <c r="F17" s="1092">
        <v>251.33199999999999</v>
      </c>
      <c r="G17" s="1093">
        <v>148.94800000000001</v>
      </c>
      <c r="H17" s="1094">
        <v>1.6559999999999999</v>
      </c>
      <c r="I17" s="1095">
        <v>401.93599999999998</v>
      </c>
      <c r="J17" s="1096">
        <v>244.45</v>
      </c>
      <c r="K17" s="1096">
        <v>125.268</v>
      </c>
      <c r="L17" s="1097">
        <v>2.8330000000000002</v>
      </c>
      <c r="M17" s="1089">
        <v>372.55099999999999</v>
      </c>
    </row>
    <row r="18" spans="2:13">
      <c r="B18" s="1090"/>
      <c r="C18" s="1091"/>
      <c r="D18" s="2131" t="s">
        <v>381</v>
      </c>
      <c r="E18" s="2132"/>
      <c r="F18" s="1092">
        <v>3.359</v>
      </c>
      <c r="G18" s="1093">
        <v>0</v>
      </c>
      <c r="H18" s="1094">
        <v>0</v>
      </c>
      <c r="I18" s="1095">
        <v>3.359</v>
      </c>
      <c r="J18" s="1096">
        <v>3.657</v>
      </c>
      <c r="K18" s="1096">
        <v>0</v>
      </c>
      <c r="L18" s="1097">
        <v>0</v>
      </c>
      <c r="M18" s="1089">
        <v>3.657</v>
      </c>
    </row>
    <row r="19" spans="2:13">
      <c r="B19" s="1090"/>
      <c r="C19" s="1091"/>
      <c r="D19" s="2131" t="s">
        <v>382</v>
      </c>
      <c r="E19" s="2132"/>
      <c r="F19" s="1092">
        <v>0.54700000000000004</v>
      </c>
      <c r="G19" s="1093">
        <v>0.90900000000000003</v>
      </c>
      <c r="H19" s="1094">
        <v>0</v>
      </c>
      <c r="I19" s="1095">
        <v>1.456</v>
      </c>
      <c r="J19" s="1096">
        <v>6.0839999999999996</v>
      </c>
      <c r="K19" s="1096">
        <v>1.1890000000000001</v>
      </c>
      <c r="L19" s="1097">
        <v>0</v>
      </c>
      <c r="M19" s="1089">
        <v>7.2729999999999997</v>
      </c>
    </row>
    <row r="20" spans="2:13" ht="14.25" customHeight="1">
      <c r="B20" s="1090"/>
      <c r="C20" s="1091"/>
      <c r="D20" s="2131" t="s">
        <v>383</v>
      </c>
      <c r="E20" s="2132"/>
      <c r="F20" s="1092">
        <v>1.03</v>
      </c>
      <c r="G20" s="1093">
        <v>17.481000000000002</v>
      </c>
      <c r="H20" s="1094">
        <v>0.33400000000000002</v>
      </c>
      <c r="I20" s="1095">
        <v>18.844999999999999</v>
      </c>
      <c r="J20" s="1096">
        <v>1.157</v>
      </c>
      <c r="K20" s="1096">
        <v>12.425000000000001</v>
      </c>
      <c r="L20" s="1097">
        <v>8.4000000000000005E-2</v>
      </c>
      <c r="M20" s="1089">
        <v>13.666</v>
      </c>
    </row>
    <row r="21" spans="2:13">
      <c r="B21" s="1090"/>
      <c r="C21" s="2131" t="s">
        <v>384</v>
      </c>
      <c r="D21" s="2132"/>
      <c r="E21" s="2132"/>
      <c r="F21" s="1092">
        <v>7329.0469999999996</v>
      </c>
      <c r="G21" s="1093">
        <v>1559.4680000000001</v>
      </c>
      <c r="H21" s="1094">
        <v>334.09906203000003</v>
      </c>
      <c r="I21" s="1095">
        <v>9222.6140620300012</v>
      </c>
      <c r="J21" s="1096">
        <v>7607.4305100000001</v>
      </c>
      <c r="K21" s="1096">
        <v>1763.942</v>
      </c>
      <c r="L21" s="1097">
        <v>350.738</v>
      </c>
      <c r="M21" s="1089">
        <v>9722.1105100000004</v>
      </c>
    </row>
    <row r="22" spans="2:13" ht="15" customHeight="1">
      <c r="B22" s="1090"/>
      <c r="C22" s="1091"/>
      <c r="D22" s="2171" t="s">
        <v>385</v>
      </c>
      <c r="E22" s="2174"/>
      <c r="F22" s="1092">
        <v>17.55</v>
      </c>
      <c r="G22" s="1093">
        <v>130.67099999999999</v>
      </c>
      <c r="H22" s="1094">
        <v>3.3109999999999999</v>
      </c>
      <c r="I22" s="1095">
        <v>151.53200000000001</v>
      </c>
      <c r="J22" s="1096">
        <v>17.748999999999999</v>
      </c>
      <c r="K22" s="1096">
        <v>96.619</v>
      </c>
      <c r="L22" s="1097">
        <v>2.5259999999999998</v>
      </c>
      <c r="M22" s="1089">
        <v>116.89400000000001</v>
      </c>
    </row>
    <row r="23" spans="2:13">
      <c r="B23" s="1090"/>
      <c r="C23" s="1091"/>
      <c r="D23" s="2131" t="s">
        <v>386</v>
      </c>
      <c r="E23" s="2132"/>
      <c r="F23" s="1092">
        <v>7311.4970000000003</v>
      </c>
      <c r="G23" s="1093">
        <v>1428.797</v>
      </c>
      <c r="H23" s="1094">
        <v>330.78806203000005</v>
      </c>
      <c r="I23" s="1095">
        <v>9071.0820620300001</v>
      </c>
      <c r="J23" s="1096">
        <v>7589.6815099999994</v>
      </c>
      <c r="K23" s="1096">
        <v>1667.3230000000001</v>
      </c>
      <c r="L23" s="1097">
        <v>348.21199999999999</v>
      </c>
      <c r="M23" s="1089">
        <v>9605.2165100000002</v>
      </c>
    </row>
    <row r="24" spans="2:13">
      <c r="B24" s="1090"/>
      <c r="C24" s="2131" t="s">
        <v>387</v>
      </c>
      <c r="D24" s="2132"/>
      <c r="E24" s="2132"/>
      <c r="F24" s="1101">
        <v>120.41800000000001</v>
      </c>
      <c r="G24" s="1102">
        <v>12.461</v>
      </c>
      <c r="H24" s="1103">
        <v>1.8480000000000001</v>
      </c>
      <c r="I24" s="1095">
        <v>134.727</v>
      </c>
      <c r="J24" s="1096">
        <v>241.995</v>
      </c>
      <c r="K24" s="1096">
        <v>14.920999999999999</v>
      </c>
      <c r="L24" s="1097">
        <v>3.3769999999999998</v>
      </c>
      <c r="M24" s="1089">
        <v>260.29300000000001</v>
      </c>
    </row>
    <row r="25" spans="2:13" ht="15" customHeight="1">
      <c r="B25" s="1090"/>
      <c r="C25" s="1091"/>
      <c r="D25" s="2170" t="s">
        <v>388</v>
      </c>
      <c r="E25" s="2171"/>
      <c r="F25" s="1092">
        <v>5.58</v>
      </c>
      <c r="G25" s="1093">
        <v>7.8360000000000003</v>
      </c>
      <c r="H25" s="1094">
        <v>0.82099999999999995</v>
      </c>
      <c r="I25" s="1095">
        <v>14.237</v>
      </c>
      <c r="J25" s="1096">
        <v>21.905000000000001</v>
      </c>
      <c r="K25" s="1096">
        <v>7.73</v>
      </c>
      <c r="L25" s="1097">
        <v>0.59699999999999998</v>
      </c>
      <c r="M25" s="1089">
        <v>30.231999999999999</v>
      </c>
    </row>
    <row r="26" spans="2:13" ht="15" customHeight="1">
      <c r="B26" s="1090"/>
      <c r="C26" s="1091"/>
      <c r="D26" s="2170" t="s">
        <v>389</v>
      </c>
      <c r="E26" s="2171"/>
      <c r="F26" s="1092">
        <v>0</v>
      </c>
      <c r="G26" s="1093">
        <v>1.839</v>
      </c>
      <c r="H26" s="1094">
        <v>0</v>
      </c>
      <c r="I26" s="1095">
        <v>1.839</v>
      </c>
      <c r="J26" s="1096">
        <v>0</v>
      </c>
      <c r="K26" s="1096">
        <v>1.8340000000000001</v>
      </c>
      <c r="L26" s="1097">
        <v>0</v>
      </c>
      <c r="M26" s="1089">
        <v>1.8340000000000001</v>
      </c>
    </row>
    <row r="27" spans="2:13" ht="15" customHeight="1">
      <c r="B27" s="1090"/>
      <c r="C27" s="1091"/>
      <c r="D27" s="2137" t="s">
        <v>390</v>
      </c>
      <c r="E27" s="2133"/>
      <c r="F27" s="1092">
        <v>114.08499999999999</v>
      </c>
      <c r="G27" s="1093">
        <v>2.5089999999999999</v>
      </c>
      <c r="H27" s="1094">
        <v>0.996</v>
      </c>
      <c r="I27" s="1095">
        <v>117.59</v>
      </c>
      <c r="J27" s="1096">
        <v>219.21100000000001</v>
      </c>
      <c r="K27" s="1096">
        <v>5.1360000000000001</v>
      </c>
      <c r="L27" s="1097">
        <v>2.36</v>
      </c>
      <c r="M27" s="1089">
        <v>226.70699999999999</v>
      </c>
    </row>
    <row r="28" spans="2:13" ht="15" customHeight="1">
      <c r="B28" s="1104"/>
      <c r="C28" s="1105"/>
      <c r="D28" s="2137" t="s">
        <v>391</v>
      </c>
      <c r="E28" s="2133"/>
      <c r="F28" s="1106">
        <v>0.753</v>
      </c>
      <c r="G28" s="1107">
        <v>0.27700000000000002</v>
      </c>
      <c r="H28" s="1108">
        <v>3.1E-2</v>
      </c>
      <c r="I28" s="1109">
        <v>1.0609999999999999</v>
      </c>
      <c r="J28" s="1096">
        <v>0.879</v>
      </c>
      <c r="K28" s="1096">
        <v>0.221</v>
      </c>
      <c r="L28" s="1097">
        <v>0.42</v>
      </c>
      <c r="M28" s="1089">
        <v>1.52</v>
      </c>
    </row>
    <row r="29" spans="2:13" ht="25.5" customHeight="1" thickBot="1">
      <c r="B29" s="1110"/>
      <c r="C29" s="2172" t="s">
        <v>392</v>
      </c>
      <c r="D29" s="2173"/>
      <c r="E29" s="2173"/>
      <c r="F29" s="1106">
        <v>592.04899999999998</v>
      </c>
      <c r="G29" s="1107">
        <v>73.488</v>
      </c>
      <c r="H29" s="1108">
        <v>40.904000000000003</v>
      </c>
      <c r="I29" s="1109">
        <v>706.44100000000003</v>
      </c>
      <c r="J29" s="1096">
        <v>427.84399999999999</v>
      </c>
      <c r="K29" s="1096">
        <v>29.140999999999998</v>
      </c>
      <c r="L29" s="1097">
        <v>59.408000000000001</v>
      </c>
      <c r="M29" s="1089">
        <v>516.39300000000003</v>
      </c>
    </row>
    <row r="30" spans="2:13" ht="15" thickBot="1">
      <c r="B30" s="2163" t="s">
        <v>393</v>
      </c>
      <c r="C30" s="2164"/>
      <c r="D30" s="2164"/>
      <c r="E30" s="2165"/>
      <c r="F30" s="1075">
        <v>-2903.7440000000001</v>
      </c>
      <c r="G30" s="1076">
        <v>-1178.7260000000001</v>
      </c>
      <c r="H30" s="1077">
        <v>-226.002059</v>
      </c>
      <c r="I30" s="1078">
        <v>-4308.4720590000006</v>
      </c>
      <c r="J30" s="1079">
        <v>-2784.5819999999999</v>
      </c>
      <c r="K30" s="1079">
        <v>-1251.4839999999999</v>
      </c>
      <c r="L30" s="1080">
        <v>-188.45</v>
      </c>
      <c r="M30" s="1081">
        <v>-4224.5159999999996</v>
      </c>
    </row>
    <row r="31" spans="2:13">
      <c r="B31" s="1082"/>
      <c r="C31" s="2166" t="s">
        <v>394</v>
      </c>
      <c r="D31" s="2166"/>
      <c r="E31" s="2167"/>
      <c r="F31" s="1083">
        <v>-332.05200000000002</v>
      </c>
      <c r="G31" s="1084">
        <v>-157.69</v>
      </c>
      <c r="H31" s="1085">
        <v>-37.073</v>
      </c>
      <c r="I31" s="1086">
        <v>-526.81500000000005</v>
      </c>
      <c r="J31" s="1096">
        <v>-288.56</v>
      </c>
      <c r="K31" s="1096">
        <v>-178.06100000000001</v>
      </c>
      <c r="L31" s="1097">
        <v>-25.945</v>
      </c>
      <c r="M31" s="1089">
        <v>-492.56599999999997</v>
      </c>
    </row>
    <row r="32" spans="2:13">
      <c r="B32" s="1090"/>
      <c r="C32" s="1091"/>
      <c r="D32" s="2147" t="s">
        <v>395</v>
      </c>
      <c r="E32" s="2131"/>
      <c r="F32" s="1092">
        <v>-324.94</v>
      </c>
      <c r="G32" s="1093">
        <v>-137.53299999999999</v>
      </c>
      <c r="H32" s="1094">
        <v>-34.281999999999996</v>
      </c>
      <c r="I32" s="1095">
        <v>-496.755</v>
      </c>
      <c r="J32" s="1096">
        <v>-278.995</v>
      </c>
      <c r="K32" s="1096">
        <v>-154.27799999999999</v>
      </c>
      <c r="L32" s="1097">
        <v>-24.082000000000001</v>
      </c>
      <c r="M32" s="1089">
        <v>-457.35500000000002</v>
      </c>
    </row>
    <row r="33" spans="2:13">
      <c r="B33" s="1090"/>
      <c r="C33" s="1091"/>
      <c r="D33" s="2147" t="s">
        <v>396</v>
      </c>
      <c r="E33" s="2131"/>
      <c r="F33" s="1092">
        <v>-7.1120000000000001</v>
      </c>
      <c r="G33" s="1093">
        <v>-20.157</v>
      </c>
      <c r="H33" s="1094">
        <v>-2.7909999999999999</v>
      </c>
      <c r="I33" s="1095">
        <v>-30.06</v>
      </c>
      <c r="J33" s="1096">
        <v>-9.5649999999999995</v>
      </c>
      <c r="K33" s="1096">
        <v>-23.783000000000001</v>
      </c>
      <c r="L33" s="1097">
        <v>-1.863</v>
      </c>
      <c r="M33" s="1089">
        <v>-35.210999999999999</v>
      </c>
    </row>
    <row r="34" spans="2:13">
      <c r="B34" s="1090"/>
      <c r="C34" s="2147" t="s">
        <v>397</v>
      </c>
      <c r="D34" s="2147"/>
      <c r="E34" s="2131"/>
      <c r="F34" s="1092">
        <v>-15.031000000000001</v>
      </c>
      <c r="G34" s="1093">
        <v>-7.7309999999999999</v>
      </c>
      <c r="H34" s="1094">
        <v>-0.33200000000000002</v>
      </c>
      <c r="I34" s="1111">
        <v>-23.094000000000001</v>
      </c>
      <c r="J34" s="1096">
        <v>-4.4370000000000003</v>
      </c>
      <c r="K34" s="1096">
        <v>-3.907</v>
      </c>
      <c r="L34" s="1097">
        <v>-0.55900000000000005</v>
      </c>
      <c r="M34" s="1089">
        <v>-8.9030000000000005</v>
      </c>
    </row>
    <row r="35" spans="2:13">
      <c r="B35" s="1090"/>
      <c r="C35" s="1091"/>
      <c r="D35" s="2131" t="s">
        <v>398</v>
      </c>
      <c r="E35" s="2132"/>
      <c r="F35" s="1092">
        <v>-15.015000000000001</v>
      </c>
      <c r="G35" s="1093">
        <v>-7.7290000000000001</v>
      </c>
      <c r="H35" s="1094">
        <v>-0.33200000000000002</v>
      </c>
      <c r="I35" s="1111">
        <v>-23.076000000000001</v>
      </c>
      <c r="J35" s="1096">
        <v>-4.42</v>
      </c>
      <c r="K35" s="1096">
        <v>-3.907</v>
      </c>
      <c r="L35" s="1097">
        <v>-0.55900000000000005</v>
      </c>
      <c r="M35" s="1089">
        <v>-8.8859999999999992</v>
      </c>
    </row>
    <row r="36" spans="2:13">
      <c r="B36" s="1090"/>
      <c r="C36" s="1091"/>
      <c r="D36" s="2131" t="s">
        <v>399</v>
      </c>
      <c r="E36" s="2132"/>
      <c r="F36" s="1101">
        <v>-1.6E-2</v>
      </c>
      <c r="G36" s="1102">
        <v>-2E-3</v>
      </c>
      <c r="H36" s="1103">
        <v>0</v>
      </c>
      <c r="I36" s="1111">
        <v>-1.7999999999999999E-2</v>
      </c>
      <c r="J36" s="1112">
        <v>-1.7000000000000001E-2</v>
      </c>
      <c r="K36" s="1112">
        <v>0</v>
      </c>
      <c r="L36" s="1113">
        <v>0</v>
      </c>
      <c r="M36" s="1089">
        <v>-1.7000000000000001E-2</v>
      </c>
    </row>
    <row r="37" spans="2:13" ht="15.75" customHeight="1">
      <c r="B37" s="1100"/>
      <c r="C37" s="2137" t="s">
        <v>400</v>
      </c>
      <c r="D37" s="2137"/>
      <c r="E37" s="2133"/>
      <c r="F37" s="1101">
        <v>-41.484000000000002</v>
      </c>
      <c r="G37" s="1102">
        <v>-2.262</v>
      </c>
      <c r="H37" s="1103">
        <v>-1.966</v>
      </c>
      <c r="I37" s="1111">
        <v>-45.712000000000003</v>
      </c>
      <c r="J37" s="1096">
        <v>-33.767000000000003</v>
      </c>
      <c r="K37" s="1096">
        <v>-9.9329999999999998</v>
      </c>
      <c r="L37" s="1097">
        <v>-1.5369999999999999</v>
      </c>
      <c r="M37" s="1089">
        <v>-45.237000000000002</v>
      </c>
    </row>
    <row r="38" spans="2:13">
      <c r="B38" s="1090"/>
      <c r="C38" s="2147" t="s">
        <v>401</v>
      </c>
      <c r="D38" s="2147"/>
      <c r="E38" s="2131"/>
      <c r="F38" s="1101">
        <v>-479.30200000000002</v>
      </c>
      <c r="G38" s="1102">
        <v>-209.32499999999999</v>
      </c>
      <c r="H38" s="1103">
        <v>-80.345059000000006</v>
      </c>
      <c r="I38" s="1111">
        <v>-768.97205900000006</v>
      </c>
      <c r="J38" s="1096">
        <v>-479.29899999999998</v>
      </c>
      <c r="K38" s="1096">
        <v>-274.75900000000001</v>
      </c>
      <c r="L38" s="1097">
        <v>-60.866999999999997</v>
      </c>
      <c r="M38" s="1089">
        <v>-814.92499999999995</v>
      </c>
    </row>
    <row r="39" spans="2:13">
      <c r="B39" s="1090"/>
      <c r="C39" s="1091"/>
      <c r="D39" s="2131" t="s">
        <v>402</v>
      </c>
      <c r="E39" s="2132"/>
      <c r="F39" s="1101">
        <v>0</v>
      </c>
      <c r="G39" s="1102">
        <v>-7.5999999999999998E-2</v>
      </c>
      <c r="H39" s="1103">
        <v>-0.03</v>
      </c>
      <c r="I39" s="1111">
        <v>-0.106</v>
      </c>
      <c r="J39" s="1112">
        <v>-2.69</v>
      </c>
      <c r="K39" s="1112">
        <v>-1.466</v>
      </c>
      <c r="L39" s="1113">
        <v>-0.104</v>
      </c>
      <c r="M39" s="1089">
        <v>-4.26</v>
      </c>
    </row>
    <row r="40" spans="2:13">
      <c r="B40" s="1090"/>
      <c r="C40" s="1091"/>
      <c r="D40" s="2131" t="s">
        <v>403</v>
      </c>
      <c r="E40" s="2132"/>
      <c r="F40" s="1114">
        <v>-330.33</v>
      </c>
      <c r="G40" s="1115">
        <v>-56.723999999999997</v>
      </c>
      <c r="H40" s="1116">
        <v>-5.5430000000000001</v>
      </c>
      <c r="I40" s="1111">
        <v>-392.59699999999998</v>
      </c>
      <c r="J40" s="1117">
        <v>-300.06400000000002</v>
      </c>
      <c r="K40" s="1117">
        <v>-51.851999999999997</v>
      </c>
      <c r="L40" s="1118">
        <v>-4.4349999999999996</v>
      </c>
      <c r="M40" s="1089">
        <v>-356.351</v>
      </c>
    </row>
    <row r="41" spans="2:13">
      <c r="B41" s="1090"/>
      <c r="C41" s="1091"/>
      <c r="D41" s="2131" t="s">
        <v>404</v>
      </c>
      <c r="E41" s="2132"/>
      <c r="F41" s="1101">
        <v>-0.11799999999999999</v>
      </c>
      <c r="G41" s="1102">
        <v>-0.249</v>
      </c>
      <c r="H41" s="1103">
        <v>0</v>
      </c>
      <c r="I41" s="1111">
        <v>-0.36699999999999999</v>
      </c>
      <c r="J41" s="1096">
        <v>-0.02</v>
      </c>
      <c r="K41" s="1096">
        <v>-0.28499999999999998</v>
      </c>
      <c r="L41" s="1097">
        <v>0</v>
      </c>
      <c r="M41" s="1089">
        <v>-0.30499999999999999</v>
      </c>
    </row>
    <row r="42" spans="2:13">
      <c r="B42" s="1090"/>
      <c r="C42" s="1091"/>
      <c r="D42" s="2131" t="s">
        <v>405</v>
      </c>
      <c r="E42" s="2132"/>
      <c r="F42" s="1101">
        <v>-69.694999999999993</v>
      </c>
      <c r="G42" s="1102">
        <v>-40.043999999999997</v>
      </c>
      <c r="H42" s="1103">
        <v>-8.6240000000000006</v>
      </c>
      <c r="I42" s="1111">
        <v>-118.363</v>
      </c>
      <c r="J42" s="1096">
        <v>-66.334999999999994</v>
      </c>
      <c r="K42" s="1096">
        <v>-48.598999999999997</v>
      </c>
      <c r="L42" s="1097">
        <v>-6.5640000000000001</v>
      </c>
      <c r="M42" s="1089">
        <v>-121.498</v>
      </c>
    </row>
    <row r="43" spans="2:13">
      <c r="B43" s="1090"/>
      <c r="C43" s="1091"/>
      <c r="D43" s="2131" t="s">
        <v>406</v>
      </c>
      <c r="E43" s="2132"/>
      <c r="F43" s="1101">
        <v>-72.584999999999994</v>
      </c>
      <c r="G43" s="1102">
        <v>-37.216999999999999</v>
      </c>
      <c r="H43" s="1103">
        <v>-25.668059</v>
      </c>
      <c r="I43" s="1111">
        <v>-135.47005900000002</v>
      </c>
      <c r="J43" s="1096">
        <v>-103.57299999999999</v>
      </c>
      <c r="K43" s="1096">
        <v>-70.501000000000005</v>
      </c>
      <c r="L43" s="1097">
        <v>-24.312999999999999</v>
      </c>
      <c r="M43" s="1089">
        <v>-198.387</v>
      </c>
    </row>
    <row r="44" spans="2:13" ht="14.25" customHeight="1">
      <c r="B44" s="1090"/>
      <c r="C44" s="1091"/>
      <c r="D44" s="2131" t="s">
        <v>407</v>
      </c>
      <c r="E44" s="2132"/>
      <c r="F44" s="1101">
        <v>-6.5739999999999998</v>
      </c>
      <c r="G44" s="1102">
        <v>-75.015000000000001</v>
      </c>
      <c r="H44" s="1103">
        <v>-40.479999999999997</v>
      </c>
      <c r="I44" s="1111">
        <v>-122.069</v>
      </c>
      <c r="J44" s="1096">
        <v>-6.617</v>
      </c>
      <c r="K44" s="1096">
        <v>-102.056</v>
      </c>
      <c r="L44" s="1097">
        <v>-25.451000000000001</v>
      </c>
      <c r="M44" s="1089">
        <v>-134.124</v>
      </c>
    </row>
    <row r="45" spans="2:13">
      <c r="B45" s="1090"/>
      <c r="C45" s="2147" t="s">
        <v>408</v>
      </c>
      <c r="D45" s="2147"/>
      <c r="E45" s="2131"/>
      <c r="F45" s="1101">
        <v>-1654.24</v>
      </c>
      <c r="G45" s="1102">
        <v>-533.46799999999996</v>
      </c>
      <c r="H45" s="1103">
        <v>-86.9</v>
      </c>
      <c r="I45" s="1111">
        <v>-2274.6080000000002</v>
      </c>
      <c r="J45" s="1096">
        <v>-1569.606</v>
      </c>
      <c r="K45" s="1096">
        <v>-530.96500000000003</v>
      </c>
      <c r="L45" s="1097">
        <v>-77.105999999999995</v>
      </c>
      <c r="M45" s="1089">
        <v>-2177.6770000000001</v>
      </c>
    </row>
    <row r="46" spans="2:13">
      <c r="B46" s="1090"/>
      <c r="C46" s="1091"/>
      <c r="D46" s="2168" t="s">
        <v>409</v>
      </c>
      <c r="E46" s="2169"/>
      <c r="F46" s="1101">
        <v>-0.53300000000000003</v>
      </c>
      <c r="G46" s="1102">
        <v>-0.312</v>
      </c>
      <c r="H46" s="1103">
        <v>-1.4E-2</v>
      </c>
      <c r="I46" s="1111">
        <v>-0.85899999999999999</v>
      </c>
      <c r="J46" s="1096">
        <v>-0.44600000000000001</v>
      </c>
      <c r="K46" s="1096">
        <v>-0.318</v>
      </c>
      <c r="L46" s="1097">
        <v>-6.0000000000000001E-3</v>
      </c>
      <c r="M46" s="1089">
        <v>-0.77</v>
      </c>
    </row>
    <row r="47" spans="2:13">
      <c r="B47" s="1090"/>
      <c r="C47" s="1091"/>
      <c r="D47" s="2131" t="s">
        <v>410</v>
      </c>
      <c r="E47" s="2132"/>
      <c r="F47" s="1101">
        <v>-1653.7070000000001</v>
      </c>
      <c r="G47" s="1102">
        <v>-533.15599999999995</v>
      </c>
      <c r="H47" s="1103">
        <v>-86.885999999999996</v>
      </c>
      <c r="I47" s="1111">
        <v>-2273.7489999999998</v>
      </c>
      <c r="J47" s="1096">
        <v>-1569.16</v>
      </c>
      <c r="K47" s="1096">
        <v>-530.64700000000005</v>
      </c>
      <c r="L47" s="1097">
        <v>-77.099999999999994</v>
      </c>
      <c r="M47" s="1089">
        <v>-2176.9070000000002</v>
      </c>
    </row>
    <row r="48" spans="2:13">
      <c r="B48" s="1090"/>
      <c r="C48" s="2147" t="s">
        <v>411</v>
      </c>
      <c r="D48" s="2147"/>
      <c r="E48" s="2131"/>
      <c r="F48" s="1101">
        <v>-381.63499999999999</v>
      </c>
      <c r="G48" s="1102">
        <v>-268.25</v>
      </c>
      <c r="H48" s="1103">
        <v>-19.385999999999999</v>
      </c>
      <c r="I48" s="1111">
        <v>-669.27099999999996</v>
      </c>
      <c r="J48" s="1096">
        <v>-408.91300000000001</v>
      </c>
      <c r="K48" s="1096">
        <v>-253.85900000000001</v>
      </c>
      <c r="L48" s="1097">
        <v>-22.436</v>
      </c>
      <c r="M48" s="1089">
        <v>-685.20799999999997</v>
      </c>
    </row>
    <row r="49" spans="2:13" ht="14.25" customHeight="1">
      <c r="B49" s="1090"/>
      <c r="C49" s="1091"/>
      <c r="D49" s="2161" t="s">
        <v>412</v>
      </c>
      <c r="E49" s="2162"/>
      <c r="F49" s="1101">
        <v>-4.4999999999999998E-2</v>
      </c>
      <c r="G49" s="1102">
        <v>-41.104999999999997</v>
      </c>
      <c r="H49" s="1103">
        <v>-17.367999999999999</v>
      </c>
      <c r="I49" s="1111">
        <v>-58.518000000000001</v>
      </c>
      <c r="J49" s="1096">
        <v>-1.387</v>
      </c>
      <c r="K49" s="1096">
        <v>-34.456000000000003</v>
      </c>
      <c r="L49" s="1097">
        <v>-20.436</v>
      </c>
      <c r="M49" s="1089">
        <v>-56.279000000000003</v>
      </c>
    </row>
    <row r="50" spans="2:13">
      <c r="B50" s="1090"/>
      <c r="C50" s="1091"/>
      <c r="D50" s="2161" t="s">
        <v>413</v>
      </c>
      <c r="E50" s="2162"/>
      <c r="F50" s="1101">
        <v>-0.19500000000000001</v>
      </c>
      <c r="G50" s="1102">
        <v>-1.0999999999999999E-2</v>
      </c>
      <c r="H50" s="1103">
        <v>-4.0000000000000001E-3</v>
      </c>
      <c r="I50" s="1111">
        <v>-0.21</v>
      </c>
      <c r="J50" s="1112">
        <v>-0.124</v>
      </c>
      <c r="K50" s="1112">
        <v>-2E-3</v>
      </c>
      <c r="L50" s="1113">
        <v>0</v>
      </c>
      <c r="M50" s="1089">
        <v>-0.126</v>
      </c>
    </row>
    <row r="51" spans="2:13" ht="25.5" customHeight="1">
      <c r="B51" s="1090"/>
      <c r="C51" s="1091"/>
      <c r="D51" s="2133" t="s">
        <v>414</v>
      </c>
      <c r="E51" s="2134"/>
      <c r="F51" s="1101">
        <v>-0.30499999999999999</v>
      </c>
      <c r="G51" s="1102">
        <v>0</v>
      </c>
      <c r="H51" s="1103">
        <v>0</v>
      </c>
      <c r="I51" s="1111">
        <v>-0.30499999999999999</v>
      </c>
      <c r="J51" s="1112">
        <v>-0.26</v>
      </c>
      <c r="K51" s="1112">
        <v>0</v>
      </c>
      <c r="L51" s="1113">
        <v>0</v>
      </c>
      <c r="M51" s="1089">
        <v>-0.26</v>
      </c>
    </row>
    <row r="52" spans="2:13" ht="14.25" customHeight="1">
      <c r="B52" s="1090"/>
      <c r="C52" s="1091"/>
      <c r="D52" s="2131" t="s">
        <v>415</v>
      </c>
      <c r="E52" s="2132"/>
      <c r="F52" s="1092">
        <v>-353.64600000000002</v>
      </c>
      <c r="G52" s="1093">
        <v>-218.91300000000001</v>
      </c>
      <c r="H52" s="1094">
        <v>-0.123</v>
      </c>
      <c r="I52" s="1095">
        <v>-572.68200000000002</v>
      </c>
      <c r="J52" s="1096">
        <v>-383.02100000000002</v>
      </c>
      <c r="K52" s="1096">
        <v>-212.017</v>
      </c>
      <c r="L52" s="1097">
        <v>-0.23100000000000001</v>
      </c>
      <c r="M52" s="1089">
        <v>-595.26900000000001</v>
      </c>
    </row>
    <row r="53" spans="2:13" ht="15" thickBot="1">
      <c r="B53" s="1090"/>
      <c r="C53" s="1091"/>
      <c r="D53" s="2161" t="s">
        <v>416</v>
      </c>
      <c r="E53" s="2162"/>
      <c r="F53" s="1106">
        <v>-27.443999999999999</v>
      </c>
      <c r="G53" s="1107">
        <v>-8.2210000000000001</v>
      </c>
      <c r="H53" s="1108">
        <v>-1.891</v>
      </c>
      <c r="I53" s="1109">
        <v>-37.555999999999997</v>
      </c>
      <c r="J53" s="1096">
        <v>-24.120999999999999</v>
      </c>
      <c r="K53" s="1096">
        <v>-7.3840000000000003</v>
      </c>
      <c r="L53" s="1097">
        <v>-1.7689999999999999</v>
      </c>
      <c r="M53" s="1089">
        <v>-33.274000000000001</v>
      </c>
    </row>
    <row r="54" spans="2:13" ht="15" thickBot="1">
      <c r="B54" s="2163" t="s">
        <v>417</v>
      </c>
      <c r="C54" s="2164"/>
      <c r="D54" s="2164"/>
      <c r="E54" s="2165"/>
      <c r="F54" s="1119">
        <v>12167.085999999999</v>
      </c>
      <c r="G54" s="1077">
        <v>2929.7570000000001</v>
      </c>
      <c r="H54" s="1120">
        <v>534.98675577999995</v>
      </c>
      <c r="I54" s="1078">
        <v>15631.82975578</v>
      </c>
      <c r="J54" s="1079">
        <v>11911.845893</v>
      </c>
      <c r="K54" s="1079">
        <v>2900.54</v>
      </c>
      <c r="L54" s="1080">
        <v>567.71699999999998</v>
      </c>
      <c r="M54" s="1081">
        <v>15380.102892999999</v>
      </c>
    </row>
    <row r="55" spans="2:13" ht="15" thickBot="1">
      <c r="B55" s="1121" t="s">
        <v>418</v>
      </c>
      <c r="C55" s="1122"/>
      <c r="D55" s="1122"/>
      <c r="E55" s="1123"/>
      <c r="F55" s="1075">
        <v>3343.674</v>
      </c>
      <c r="G55" s="1076">
        <v>829.45899999999995</v>
      </c>
      <c r="H55" s="1077">
        <v>191.45342704000001</v>
      </c>
      <c r="I55" s="1078">
        <v>4364.5864270400007</v>
      </c>
      <c r="J55" s="1079">
        <v>3558.3960000000002</v>
      </c>
      <c r="K55" s="1079">
        <v>881.38699999999994</v>
      </c>
      <c r="L55" s="1080">
        <v>198.857</v>
      </c>
      <c r="M55" s="1081">
        <v>4638.6400000000003</v>
      </c>
    </row>
    <row r="56" spans="2:13">
      <c r="B56" s="1082"/>
      <c r="C56" s="2166" t="s">
        <v>419</v>
      </c>
      <c r="D56" s="2166"/>
      <c r="E56" s="2167"/>
      <c r="F56" s="1083">
        <v>4618.0910000000003</v>
      </c>
      <c r="G56" s="1084">
        <v>1342.8140000000001</v>
      </c>
      <c r="H56" s="1085">
        <v>267.57042703999997</v>
      </c>
      <c r="I56" s="1086">
        <v>6228.4754270399999</v>
      </c>
      <c r="J56" s="1087">
        <v>5034.4939999999997</v>
      </c>
      <c r="K56" s="1087">
        <v>1452.2950000000001</v>
      </c>
      <c r="L56" s="1088">
        <v>280.01600000000002</v>
      </c>
      <c r="M56" s="1089">
        <v>6766.8050000000003</v>
      </c>
    </row>
    <row r="57" spans="2:13" ht="15" thickBot="1">
      <c r="B57" s="1104"/>
      <c r="C57" s="2160" t="s">
        <v>420</v>
      </c>
      <c r="D57" s="2160"/>
      <c r="E57" s="2161"/>
      <c r="F57" s="1106">
        <v>-1274.4169999999999</v>
      </c>
      <c r="G57" s="1107">
        <v>-513.35500000000002</v>
      </c>
      <c r="H57" s="1108">
        <v>-76.117000000000004</v>
      </c>
      <c r="I57" s="1109">
        <v>-1863.8889999999999</v>
      </c>
      <c r="J57" s="1096">
        <v>-1476.098</v>
      </c>
      <c r="K57" s="1096">
        <v>-570.90800000000002</v>
      </c>
      <c r="L57" s="1097">
        <v>-81.159000000000006</v>
      </c>
      <c r="M57" s="1089">
        <v>-2128.165</v>
      </c>
    </row>
    <row r="58" spans="2:13" ht="29.25" customHeight="1" thickBot="1">
      <c r="B58" s="2149" t="s">
        <v>421</v>
      </c>
      <c r="C58" s="2150"/>
      <c r="D58" s="2150"/>
      <c r="E58" s="2151"/>
      <c r="F58" s="1075">
        <v>8.8719999999999999</v>
      </c>
      <c r="G58" s="1076">
        <v>9.14</v>
      </c>
      <c r="H58" s="1077">
        <v>3.1139999999999999</v>
      </c>
      <c r="I58" s="1078">
        <v>21.126000000000001</v>
      </c>
      <c r="J58" s="1075">
        <v>-11.125999999999999</v>
      </c>
      <c r="K58" s="1076">
        <v>14.542999999999999</v>
      </c>
      <c r="L58" s="1077">
        <v>4.2249999999999996</v>
      </c>
      <c r="M58" s="1078">
        <v>7.6420000000000003</v>
      </c>
    </row>
    <row r="59" spans="2:13" ht="29.25" customHeight="1">
      <c r="B59" s="1082"/>
      <c r="C59" s="2157" t="s">
        <v>422</v>
      </c>
      <c r="D59" s="2157"/>
      <c r="E59" s="2152"/>
      <c r="F59" s="1083">
        <v>17.53</v>
      </c>
      <c r="G59" s="1084">
        <v>7.9720000000000004</v>
      </c>
      <c r="H59" s="1085">
        <v>2.718</v>
      </c>
      <c r="I59" s="1124">
        <v>28.22</v>
      </c>
      <c r="J59" s="1083">
        <v>5.9850000000000003</v>
      </c>
      <c r="K59" s="1084">
        <v>10.863</v>
      </c>
      <c r="L59" s="1085">
        <v>3.3340000000000001</v>
      </c>
      <c r="M59" s="1124">
        <v>20.181999999999999</v>
      </c>
    </row>
    <row r="60" spans="2:13" ht="27.75" customHeight="1">
      <c r="B60" s="1082"/>
      <c r="C60" s="1125"/>
      <c r="D60" s="2137" t="s">
        <v>423</v>
      </c>
      <c r="E60" s="2133"/>
      <c r="F60" s="1126">
        <v>-9.5749999999999993</v>
      </c>
      <c r="G60" s="1127">
        <v>-9.8000000000000004E-2</v>
      </c>
      <c r="H60" s="1128">
        <v>-1E-3</v>
      </c>
      <c r="I60" s="1124">
        <v>-9.6739999999999995</v>
      </c>
      <c r="J60" s="1126">
        <v>-9.9309999999999992</v>
      </c>
      <c r="K60" s="1127">
        <v>0</v>
      </c>
      <c r="L60" s="1128">
        <v>0</v>
      </c>
      <c r="M60" s="1124">
        <v>-9.9309999999999992</v>
      </c>
    </row>
    <row r="61" spans="2:13" ht="24" customHeight="1">
      <c r="B61" s="1090"/>
      <c r="C61" s="1091"/>
      <c r="D61" s="2137" t="s">
        <v>424</v>
      </c>
      <c r="E61" s="2133"/>
      <c r="F61" s="1101">
        <v>27.105</v>
      </c>
      <c r="G61" s="1102">
        <v>8.07</v>
      </c>
      <c r="H61" s="1103">
        <v>2.7189999999999999</v>
      </c>
      <c r="I61" s="1111">
        <v>37.893999999999998</v>
      </c>
      <c r="J61" s="1101">
        <v>15.916</v>
      </c>
      <c r="K61" s="1102">
        <v>10.863</v>
      </c>
      <c r="L61" s="1103">
        <v>3.3340000000000001</v>
      </c>
      <c r="M61" s="1111">
        <v>30.113</v>
      </c>
    </row>
    <row r="62" spans="2:13" ht="28.5" customHeight="1">
      <c r="B62" s="1090"/>
      <c r="C62" s="2137" t="s">
        <v>425</v>
      </c>
      <c r="D62" s="2137"/>
      <c r="E62" s="2133"/>
      <c r="F62" s="1101">
        <v>-12.012</v>
      </c>
      <c r="G62" s="1102">
        <v>0.47299999999999998</v>
      </c>
      <c r="H62" s="1129">
        <v>0</v>
      </c>
      <c r="I62" s="1111">
        <v>-11.539</v>
      </c>
      <c r="J62" s="1101">
        <v>-17.856999999999999</v>
      </c>
      <c r="K62" s="1102">
        <v>0.20799999999999999</v>
      </c>
      <c r="L62" s="1129">
        <v>0</v>
      </c>
      <c r="M62" s="1111">
        <v>-17.649000000000001</v>
      </c>
    </row>
    <row r="63" spans="2:13" ht="27.75" customHeight="1">
      <c r="B63" s="1090"/>
      <c r="C63" s="1091"/>
      <c r="D63" s="2133" t="s">
        <v>426</v>
      </c>
      <c r="E63" s="2134"/>
      <c r="F63" s="1101">
        <v>-9.9559999999999995</v>
      </c>
      <c r="G63" s="1102">
        <v>0</v>
      </c>
      <c r="H63" s="1103">
        <v>0</v>
      </c>
      <c r="I63" s="1111">
        <v>-9.9559999999999995</v>
      </c>
      <c r="J63" s="1101">
        <v>-16.864000000000001</v>
      </c>
      <c r="K63" s="1102">
        <v>0</v>
      </c>
      <c r="L63" s="1103">
        <v>0</v>
      </c>
      <c r="M63" s="1111">
        <v>-16.864000000000001</v>
      </c>
    </row>
    <row r="64" spans="2:13" ht="27" customHeight="1">
      <c r="B64" s="1090"/>
      <c r="C64" s="1091"/>
      <c r="D64" s="2133" t="s">
        <v>427</v>
      </c>
      <c r="E64" s="2134"/>
      <c r="F64" s="1101">
        <v>-2.056</v>
      </c>
      <c r="G64" s="1102">
        <v>0.47299999999999998</v>
      </c>
      <c r="H64" s="1103">
        <v>0</v>
      </c>
      <c r="I64" s="1111">
        <v>-1.583</v>
      </c>
      <c r="J64" s="1101">
        <v>-0.99299999999999999</v>
      </c>
      <c r="K64" s="1102">
        <v>0.20799999999999999</v>
      </c>
      <c r="L64" s="1103">
        <v>0</v>
      </c>
      <c r="M64" s="1111">
        <v>-0.78500000000000003</v>
      </c>
    </row>
    <row r="65" spans="2:13" ht="15" customHeight="1">
      <c r="B65" s="1090"/>
      <c r="C65" s="2137" t="s">
        <v>428</v>
      </c>
      <c r="D65" s="2137"/>
      <c r="E65" s="2133"/>
      <c r="F65" s="1092">
        <v>5.6619999999999999</v>
      </c>
      <c r="G65" s="1093">
        <v>0.69499999999999995</v>
      </c>
      <c r="H65" s="1094">
        <v>0.39600000000000002</v>
      </c>
      <c r="I65" s="1095">
        <v>6.7530000000000001</v>
      </c>
      <c r="J65" s="1092">
        <v>0.746</v>
      </c>
      <c r="K65" s="1093">
        <v>3.472</v>
      </c>
      <c r="L65" s="1094">
        <v>0.89100000000000001</v>
      </c>
      <c r="M65" s="1095">
        <v>5.109</v>
      </c>
    </row>
    <row r="66" spans="2:13" ht="15" customHeight="1" thickBot="1">
      <c r="B66" s="1130"/>
      <c r="C66" s="2158" t="s">
        <v>429</v>
      </c>
      <c r="D66" s="2158"/>
      <c r="E66" s="2159"/>
      <c r="F66" s="1131">
        <v>-2.3079999999999998</v>
      </c>
      <c r="G66" s="1132">
        <v>0</v>
      </c>
      <c r="H66" s="1133">
        <v>0</v>
      </c>
      <c r="I66" s="1134">
        <v>-2.3079999999999998</v>
      </c>
      <c r="J66" s="1135">
        <v>0</v>
      </c>
      <c r="K66" s="1136">
        <v>0</v>
      </c>
      <c r="L66" s="1137">
        <v>0</v>
      </c>
      <c r="M66" s="1138">
        <v>0</v>
      </c>
    </row>
    <row r="67" spans="2:13" ht="42" customHeight="1" thickBot="1">
      <c r="B67" s="2138" t="s">
        <v>430</v>
      </c>
      <c r="C67" s="2139"/>
      <c r="D67" s="2139"/>
      <c r="E67" s="2139"/>
      <c r="F67" s="1139">
        <v>0.246</v>
      </c>
      <c r="G67" s="1140">
        <v>0</v>
      </c>
      <c r="H67" s="1141">
        <v>0</v>
      </c>
      <c r="I67" s="1142">
        <v>0.246</v>
      </c>
      <c r="J67" s="1075">
        <v>7.1230000000000002</v>
      </c>
      <c r="K67" s="1076">
        <v>0</v>
      </c>
      <c r="L67" s="1077">
        <v>6.2750000000000004</v>
      </c>
      <c r="M67" s="1078">
        <v>13.398</v>
      </c>
    </row>
    <row r="68" spans="2:13" ht="42" customHeight="1">
      <c r="B68" s="1082"/>
      <c r="C68" s="2157" t="s">
        <v>431</v>
      </c>
      <c r="D68" s="2157"/>
      <c r="E68" s="2152"/>
      <c r="F68" s="1083">
        <v>0.246</v>
      </c>
      <c r="G68" s="1084">
        <v>0</v>
      </c>
      <c r="H68" s="1085">
        <v>0</v>
      </c>
      <c r="I68" s="1124">
        <v>0.246</v>
      </c>
      <c r="J68" s="1083">
        <v>7.2690000000000001</v>
      </c>
      <c r="K68" s="1084">
        <v>0</v>
      </c>
      <c r="L68" s="1085">
        <v>6.2750000000000004</v>
      </c>
      <c r="M68" s="1124">
        <v>13.544</v>
      </c>
    </row>
    <row r="69" spans="2:13" ht="33" customHeight="1">
      <c r="B69" s="1082"/>
      <c r="C69" s="1125"/>
      <c r="D69" s="2133" t="s">
        <v>432</v>
      </c>
      <c r="E69" s="2134"/>
      <c r="F69" s="1083">
        <v>0.246</v>
      </c>
      <c r="G69" s="1084">
        <v>0</v>
      </c>
      <c r="H69" s="1085">
        <v>0</v>
      </c>
      <c r="I69" s="1124">
        <v>0.246</v>
      </c>
      <c r="J69" s="1083">
        <v>0</v>
      </c>
      <c r="K69" s="1084">
        <v>0</v>
      </c>
      <c r="L69" s="1085">
        <v>6.2750000000000004</v>
      </c>
      <c r="M69" s="1124">
        <v>6.2750000000000004</v>
      </c>
    </row>
    <row r="70" spans="2:13" ht="33" customHeight="1">
      <c r="B70" s="1082"/>
      <c r="C70" s="1125"/>
      <c r="D70" s="2133" t="s">
        <v>433</v>
      </c>
      <c r="E70" s="2134"/>
      <c r="F70" s="1083">
        <v>0.246</v>
      </c>
      <c r="G70" s="1084">
        <v>0</v>
      </c>
      <c r="H70" s="1085">
        <v>0</v>
      </c>
      <c r="I70" s="1124">
        <v>0.246</v>
      </c>
      <c r="J70" s="1083">
        <v>7.2690000000000001</v>
      </c>
      <c r="K70" s="1084">
        <v>0</v>
      </c>
      <c r="L70" s="1085">
        <v>0</v>
      </c>
      <c r="M70" s="1124">
        <v>7.2690000000000001</v>
      </c>
    </row>
    <row r="71" spans="2:13" ht="27.75" customHeight="1">
      <c r="B71" s="1082"/>
      <c r="C71" s="2157" t="s">
        <v>434</v>
      </c>
      <c r="D71" s="2157"/>
      <c r="E71" s="2152"/>
      <c r="F71" s="1083">
        <v>0.246</v>
      </c>
      <c r="G71" s="1084">
        <v>0</v>
      </c>
      <c r="H71" s="1085">
        <v>0</v>
      </c>
      <c r="I71" s="1124">
        <v>0.246</v>
      </c>
      <c r="J71" s="1083">
        <v>-0.14599999999999999</v>
      </c>
      <c r="K71" s="1084">
        <v>0</v>
      </c>
      <c r="L71" s="1085">
        <v>0</v>
      </c>
      <c r="M71" s="1124">
        <v>-0.14599999999999999</v>
      </c>
    </row>
    <row r="72" spans="2:13" ht="27.75" customHeight="1" thickBot="1">
      <c r="B72" s="1090"/>
      <c r="C72" s="1091"/>
      <c r="D72" s="2133" t="s">
        <v>435</v>
      </c>
      <c r="E72" s="2134"/>
      <c r="F72" s="1135">
        <v>0.246</v>
      </c>
      <c r="G72" s="1136">
        <v>0</v>
      </c>
      <c r="H72" s="1137">
        <v>0</v>
      </c>
      <c r="I72" s="1134">
        <v>0.246</v>
      </c>
      <c r="J72" s="1135">
        <v>-0.14599999999999999</v>
      </c>
      <c r="K72" s="1136">
        <v>0</v>
      </c>
      <c r="L72" s="1137">
        <v>0</v>
      </c>
      <c r="M72" s="1134">
        <v>-0.14599999999999999</v>
      </c>
    </row>
    <row r="73" spans="2:13" ht="15.75" customHeight="1" thickBot="1">
      <c r="B73" s="2138" t="s">
        <v>436</v>
      </c>
      <c r="C73" s="2139"/>
      <c r="D73" s="2139"/>
      <c r="E73" s="2139"/>
      <c r="F73" s="1075">
        <v>605.64</v>
      </c>
      <c r="G73" s="1076">
        <v>169.57499999999999</v>
      </c>
      <c r="H73" s="1077">
        <v>26.506</v>
      </c>
      <c r="I73" s="1078">
        <v>801.721</v>
      </c>
      <c r="J73" s="1075">
        <v>649.15099999999995</v>
      </c>
      <c r="K73" s="1076">
        <v>181.852</v>
      </c>
      <c r="L73" s="1077">
        <v>26.931999999999999</v>
      </c>
      <c r="M73" s="1078">
        <v>857.93499999999995</v>
      </c>
    </row>
    <row r="74" spans="2:13">
      <c r="B74" s="1143"/>
      <c r="C74" s="2129" t="s">
        <v>437</v>
      </c>
      <c r="D74" s="2130"/>
      <c r="E74" s="2130"/>
      <c r="F74" s="1083">
        <v>403.42200000000003</v>
      </c>
      <c r="G74" s="1084">
        <v>164.38900000000001</v>
      </c>
      <c r="H74" s="1085">
        <v>22.882000000000001</v>
      </c>
      <c r="I74" s="1086">
        <v>590.69299999999998</v>
      </c>
      <c r="J74" s="1083">
        <v>646.23299999999995</v>
      </c>
      <c r="K74" s="1084">
        <v>174.65</v>
      </c>
      <c r="L74" s="1085">
        <v>25.427</v>
      </c>
      <c r="M74" s="1086">
        <v>846.31</v>
      </c>
    </row>
    <row r="75" spans="2:13">
      <c r="B75" s="1090"/>
      <c r="C75" s="2131" t="s">
        <v>438</v>
      </c>
      <c r="D75" s="2132"/>
      <c r="E75" s="2132"/>
      <c r="F75" s="1092">
        <v>161.965</v>
      </c>
      <c r="G75" s="1093">
        <v>61.308999999999997</v>
      </c>
      <c r="H75" s="1094">
        <v>3.274</v>
      </c>
      <c r="I75" s="1095">
        <v>226.548</v>
      </c>
      <c r="J75" s="1092">
        <v>-20.312999999999999</v>
      </c>
      <c r="K75" s="1093">
        <v>-2.8889999999999998</v>
      </c>
      <c r="L75" s="1094">
        <v>1.371</v>
      </c>
      <c r="M75" s="1095">
        <v>-21.831</v>
      </c>
    </row>
    <row r="76" spans="2:13" ht="15" thickBot="1">
      <c r="B76" s="1104"/>
      <c r="C76" s="2154" t="s">
        <v>439</v>
      </c>
      <c r="D76" s="2155"/>
      <c r="E76" s="2155"/>
      <c r="F76" s="1106">
        <v>40.253</v>
      </c>
      <c r="G76" s="1107">
        <v>-56.122999999999998</v>
      </c>
      <c r="H76" s="1108">
        <v>0.35</v>
      </c>
      <c r="I76" s="1109">
        <v>-15.52</v>
      </c>
      <c r="J76" s="1106">
        <v>23.231000000000002</v>
      </c>
      <c r="K76" s="1107">
        <v>10.090999999999999</v>
      </c>
      <c r="L76" s="1108">
        <v>0.13400000000000001</v>
      </c>
      <c r="M76" s="1109">
        <v>33.456000000000003</v>
      </c>
    </row>
    <row r="77" spans="2:13" ht="15" thickBot="1">
      <c r="B77" s="2145" t="s">
        <v>440</v>
      </c>
      <c r="C77" s="2146"/>
      <c r="D77" s="2146"/>
      <c r="E77" s="2146"/>
      <c r="F77" s="1119">
        <f>F78+F79+F80+F81+F82+F83+F84</f>
        <v>2139.1730000000002</v>
      </c>
      <c r="G77" s="1076">
        <f t="shared" ref="G77:I77" si="0">G78+G79+G80+G81+G82+G83+G84</f>
        <v>311.44500000000005</v>
      </c>
      <c r="H77" s="1144">
        <f t="shared" si="0"/>
        <v>235.68598789000001</v>
      </c>
      <c r="I77" s="1075">
        <f t="shared" si="0"/>
        <v>2686.3039878899999</v>
      </c>
      <c r="J77" s="1075">
        <v>3009.366</v>
      </c>
      <c r="K77" s="1076">
        <v>375.62299999999999</v>
      </c>
      <c r="L77" s="1077">
        <v>175.53899999999999</v>
      </c>
      <c r="M77" s="1078">
        <v>3560.5279999999998</v>
      </c>
    </row>
    <row r="78" spans="2:13" ht="15" customHeight="1">
      <c r="B78" s="1082"/>
      <c r="C78" s="2152" t="s">
        <v>441</v>
      </c>
      <c r="D78" s="2153"/>
      <c r="E78" s="2156"/>
      <c r="F78" s="1083">
        <v>116.325</v>
      </c>
      <c r="G78" s="1084">
        <v>24.966000000000001</v>
      </c>
      <c r="H78" s="1085">
        <v>8.5860000000000003</v>
      </c>
      <c r="I78" s="1086">
        <v>149.87700000000001</v>
      </c>
      <c r="J78" s="1083">
        <v>93.391999999999996</v>
      </c>
      <c r="K78" s="1084">
        <v>28.835999999999999</v>
      </c>
      <c r="L78" s="1085">
        <v>8.0259999999999998</v>
      </c>
      <c r="M78" s="1086">
        <v>130.25399999999999</v>
      </c>
    </row>
    <row r="79" spans="2:13" ht="28.5" customHeight="1">
      <c r="B79" s="1090"/>
      <c r="C79" s="2137" t="s">
        <v>442</v>
      </c>
      <c r="D79" s="2137"/>
      <c r="E79" s="2137"/>
      <c r="F79" s="1092">
        <v>11.663</v>
      </c>
      <c r="G79" s="1093">
        <v>6.4669999999999996</v>
      </c>
      <c r="H79" s="1094">
        <v>5.6120000000000001</v>
      </c>
      <c r="I79" s="1095">
        <v>23.742000000000001</v>
      </c>
      <c r="J79" s="1092">
        <v>11.231999999999999</v>
      </c>
      <c r="K79" s="1093">
        <v>5.452</v>
      </c>
      <c r="L79" s="1094">
        <v>0</v>
      </c>
      <c r="M79" s="1095">
        <v>16.684000000000001</v>
      </c>
    </row>
    <row r="80" spans="2:13">
      <c r="B80" s="1090"/>
      <c r="C80" s="2147" t="s">
        <v>443</v>
      </c>
      <c r="D80" s="2147"/>
      <c r="E80" s="2147"/>
      <c r="F80" s="1092">
        <v>814.33199999999999</v>
      </c>
      <c r="G80" s="1093">
        <v>72.204999999999998</v>
      </c>
      <c r="H80" s="1094">
        <v>116.58799999999999</v>
      </c>
      <c r="I80" s="1095">
        <v>1003.125</v>
      </c>
      <c r="J80" s="1092">
        <v>1194.817</v>
      </c>
      <c r="K80" s="1093">
        <v>59.247</v>
      </c>
      <c r="L80" s="1094">
        <v>85.421000000000006</v>
      </c>
      <c r="M80" s="1095">
        <v>1339.4849999999999</v>
      </c>
    </row>
    <row r="81" spans="1:13">
      <c r="B81" s="1090"/>
      <c r="C81" s="2147" t="s">
        <v>444</v>
      </c>
      <c r="D81" s="2147"/>
      <c r="E81" s="2147"/>
      <c r="F81" s="1092">
        <v>202.857</v>
      </c>
      <c r="G81" s="1093">
        <v>36.121000000000002</v>
      </c>
      <c r="H81" s="1094">
        <v>0</v>
      </c>
      <c r="I81" s="1095">
        <v>238.97800000000001</v>
      </c>
      <c r="J81" s="1092">
        <v>98.864000000000004</v>
      </c>
      <c r="K81" s="1093">
        <v>96.93</v>
      </c>
      <c r="L81" s="1094">
        <v>0.13800000000000001</v>
      </c>
      <c r="M81" s="1095">
        <v>195.93199999999999</v>
      </c>
    </row>
    <row r="82" spans="1:13" s="1070" customFormat="1">
      <c r="A82" s="1069"/>
      <c r="B82" s="1090"/>
      <c r="C82" s="2147" t="s">
        <v>445</v>
      </c>
      <c r="D82" s="2147"/>
      <c r="E82" s="2147"/>
      <c r="F82" s="1092">
        <v>222.59100000000001</v>
      </c>
      <c r="G82" s="1093">
        <v>97.983000000000004</v>
      </c>
      <c r="H82" s="1094">
        <v>36.978458549999999</v>
      </c>
      <c r="I82" s="1095">
        <v>357.55245854999998</v>
      </c>
      <c r="J82" s="1092">
        <v>645.87900000000002</v>
      </c>
      <c r="K82" s="1093">
        <v>138.61799999999999</v>
      </c>
      <c r="L82" s="1094">
        <v>60.017000000000003</v>
      </c>
      <c r="M82" s="1095">
        <v>844.51400000000001</v>
      </c>
    </row>
    <row r="83" spans="1:13" s="1070" customFormat="1" ht="15" customHeight="1">
      <c r="A83" s="1069"/>
      <c r="B83" s="1090"/>
      <c r="C83" s="2133" t="s">
        <v>446</v>
      </c>
      <c r="D83" s="2134"/>
      <c r="E83" s="2148"/>
      <c r="F83" s="1092">
        <v>771.38</v>
      </c>
      <c r="G83" s="1093">
        <v>47.095999999999997</v>
      </c>
      <c r="H83" s="1094">
        <v>67.789529340000001</v>
      </c>
      <c r="I83" s="1095">
        <v>886.26552934000006</v>
      </c>
      <c r="J83" s="1092">
        <v>965.18200000000002</v>
      </c>
      <c r="K83" s="1093">
        <v>41.878</v>
      </c>
      <c r="L83" s="1094">
        <v>21.699000000000002</v>
      </c>
      <c r="M83" s="1095">
        <v>1028.759</v>
      </c>
    </row>
    <row r="84" spans="1:13" s="1070" customFormat="1" ht="15" customHeight="1" thickBot="1">
      <c r="A84" s="1069"/>
      <c r="B84" s="1145"/>
      <c r="C84" s="2133" t="s">
        <v>447</v>
      </c>
      <c r="D84" s="2134"/>
      <c r="E84" s="2148"/>
      <c r="F84" s="1135">
        <v>2.5000000000000001E-2</v>
      </c>
      <c r="G84" s="1136">
        <v>26.606999999999999</v>
      </c>
      <c r="H84" s="1137">
        <v>0.13200000000000001</v>
      </c>
      <c r="I84" s="1138">
        <v>26.763999999999999</v>
      </c>
      <c r="J84" s="1135">
        <v>0</v>
      </c>
      <c r="K84" s="1136">
        <v>4.6619999999999999</v>
      </c>
      <c r="L84" s="1137">
        <v>0.23799999999999999</v>
      </c>
      <c r="M84" s="1138">
        <v>4.9000000000000004</v>
      </c>
    </row>
    <row r="85" spans="1:13" s="1070" customFormat="1" ht="46.5" customHeight="1" thickBot="1">
      <c r="A85" s="1069"/>
      <c r="B85" s="2149" t="s">
        <v>448</v>
      </c>
      <c r="C85" s="2150"/>
      <c r="D85" s="2150"/>
      <c r="E85" s="2151"/>
      <c r="F85" s="1146">
        <f>F86+F90</f>
        <v>-4437.2219999999998</v>
      </c>
      <c r="G85" s="1147">
        <f t="shared" ref="G85:I85" si="1">G86+G90</f>
        <v>-392.14899999999989</v>
      </c>
      <c r="H85" s="1148">
        <f t="shared" si="1"/>
        <v>-337.73599999999999</v>
      </c>
      <c r="I85" s="1149">
        <f t="shared" si="1"/>
        <v>-5167.107</v>
      </c>
      <c r="J85" s="1075">
        <v>-2477.1179999999999</v>
      </c>
      <c r="K85" s="1076">
        <v>-840.33500000000004</v>
      </c>
      <c r="L85" s="1077">
        <v>-44.665999999999997</v>
      </c>
      <c r="M85" s="1078">
        <v>-3362.1190000000001</v>
      </c>
    </row>
    <row r="86" spans="1:13" s="1070" customFormat="1" ht="24" customHeight="1">
      <c r="A86" s="1069"/>
      <c r="B86" s="1082"/>
      <c r="C86" s="2152" t="s">
        <v>449</v>
      </c>
      <c r="D86" s="2153"/>
      <c r="E86" s="2153"/>
      <c r="F86" s="1150">
        <f>F87+F88+F89</f>
        <v>-8227.0560000000005</v>
      </c>
      <c r="G86" s="1151">
        <f t="shared" ref="G86:I86" si="2">G87+G88+G89</f>
        <v>-1791.6109999999999</v>
      </c>
      <c r="H86" s="1152">
        <f t="shared" si="2"/>
        <v>-525.798</v>
      </c>
      <c r="I86" s="1153">
        <f t="shared" si="2"/>
        <v>-10544.465</v>
      </c>
      <c r="J86" s="1083">
        <v>-6340.3969999999999</v>
      </c>
      <c r="K86" s="1084">
        <v>-3156.1529999999998</v>
      </c>
      <c r="L86" s="1154">
        <v>-376.24599999999998</v>
      </c>
      <c r="M86" s="1086">
        <v>-9872.7960000000003</v>
      </c>
    </row>
    <row r="87" spans="1:13" s="1070" customFormat="1" ht="23.25" customHeight="1">
      <c r="A87" s="1069"/>
      <c r="B87" s="1090"/>
      <c r="C87" s="1091"/>
      <c r="D87" s="2137" t="s">
        <v>450</v>
      </c>
      <c r="E87" s="2133"/>
      <c r="F87" s="1092">
        <v>-7848.9530000000004</v>
      </c>
      <c r="G87" s="1093">
        <v>-1453.924</v>
      </c>
      <c r="H87" s="1155">
        <v>-511.35399999999998</v>
      </c>
      <c r="I87" s="1095">
        <v>-9814.2309999999998</v>
      </c>
      <c r="J87" s="1092">
        <v>-5727.3630000000003</v>
      </c>
      <c r="K87" s="1093">
        <v>-2797.8589999999999</v>
      </c>
      <c r="L87" s="1155">
        <v>-339.74400000000003</v>
      </c>
      <c r="M87" s="1095">
        <v>-8864.9660000000003</v>
      </c>
    </row>
    <row r="88" spans="1:13" s="1070" customFormat="1" ht="26.25" customHeight="1">
      <c r="A88" s="1069"/>
      <c r="B88" s="1090"/>
      <c r="C88" s="1091"/>
      <c r="D88" s="2137" t="s">
        <v>451</v>
      </c>
      <c r="E88" s="2133"/>
      <c r="F88" s="1092">
        <v>-15.43</v>
      </c>
      <c r="G88" s="1093">
        <v>-99.677000000000007</v>
      </c>
      <c r="H88" s="1155">
        <v>-3.9119999999999999</v>
      </c>
      <c r="I88" s="1095">
        <v>-119.01900000000001</v>
      </c>
      <c r="J88" s="1092">
        <v>-16.667000000000002</v>
      </c>
      <c r="K88" s="1093">
        <v>-111.977</v>
      </c>
      <c r="L88" s="1155">
        <v>-2.8319999999999999</v>
      </c>
      <c r="M88" s="1095">
        <v>-131.476</v>
      </c>
    </row>
    <row r="89" spans="1:13" s="1070" customFormat="1" ht="26.25" customHeight="1">
      <c r="A89" s="1069"/>
      <c r="B89" s="1090"/>
      <c r="C89" s="1091"/>
      <c r="D89" s="2137" t="s">
        <v>452</v>
      </c>
      <c r="E89" s="2133"/>
      <c r="F89" s="1092">
        <v>-362.673</v>
      </c>
      <c r="G89" s="1093">
        <v>-238.01</v>
      </c>
      <c r="H89" s="1094">
        <v>-10.532</v>
      </c>
      <c r="I89" s="1095">
        <v>-611.21500000000003</v>
      </c>
      <c r="J89" s="1092">
        <v>-596.36699999999996</v>
      </c>
      <c r="K89" s="1093">
        <v>-246.31700000000001</v>
      </c>
      <c r="L89" s="1155">
        <v>-33.67</v>
      </c>
      <c r="M89" s="1095">
        <v>-876.35400000000004</v>
      </c>
    </row>
    <row r="90" spans="1:13" s="1070" customFormat="1" ht="25.5" customHeight="1">
      <c r="A90" s="1069"/>
      <c r="B90" s="1090"/>
      <c r="C90" s="2137" t="s">
        <v>453</v>
      </c>
      <c r="D90" s="2137"/>
      <c r="E90" s="2133"/>
      <c r="F90" s="1156">
        <f>F91+F92+F93</f>
        <v>3789.8340000000003</v>
      </c>
      <c r="G90" s="1157">
        <f t="shared" ref="G90:I90" si="3">G91+G92+G93</f>
        <v>1399.462</v>
      </c>
      <c r="H90" s="1158">
        <f t="shared" si="3"/>
        <v>188.06200000000001</v>
      </c>
      <c r="I90" s="1153">
        <f t="shared" si="3"/>
        <v>5377.3580000000002</v>
      </c>
      <c r="J90" s="1092">
        <v>3863.279</v>
      </c>
      <c r="K90" s="1093">
        <v>2315.8180000000002</v>
      </c>
      <c r="L90" s="1155">
        <v>331.58</v>
      </c>
      <c r="M90" s="1095">
        <v>6510.6769999999997</v>
      </c>
    </row>
    <row r="91" spans="1:13" s="1070" customFormat="1" ht="28.5" customHeight="1">
      <c r="A91" s="1069"/>
      <c r="B91" s="1090"/>
      <c r="C91" s="1091"/>
      <c r="D91" s="2137" t="s">
        <v>454</v>
      </c>
      <c r="E91" s="2133"/>
      <c r="F91" s="1092">
        <v>3453.5430000000001</v>
      </c>
      <c r="G91" s="1093">
        <v>1197.136</v>
      </c>
      <c r="H91" s="1094">
        <v>173.59100000000001</v>
      </c>
      <c r="I91" s="1095">
        <v>4824.2700000000004</v>
      </c>
      <c r="J91" s="1092">
        <v>3487.8560000000002</v>
      </c>
      <c r="K91" s="1093">
        <v>2026.298</v>
      </c>
      <c r="L91" s="1094">
        <v>303.46800000000002</v>
      </c>
      <c r="M91" s="1095">
        <v>5817.6220000000003</v>
      </c>
    </row>
    <row r="92" spans="1:13" s="1070" customFormat="1" ht="25.5" customHeight="1">
      <c r="A92" s="1069"/>
      <c r="B92" s="1090"/>
      <c r="C92" s="1091"/>
      <c r="D92" s="2137" t="s">
        <v>455</v>
      </c>
      <c r="E92" s="2133"/>
      <c r="F92" s="1092">
        <v>18.471</v>
      </c>
      <c r="G92" s="1093">
        <v>88.79</v>
      </c>
      <c r="H92" s="1094">
        <v>4.1349999999999998</v>
      </c>
      <c r="I92" s="1095">
        <v>111.396</v>
      </c>
      <c r="J92" s="1092">
        <v>11.632</v>
      </c>
      <c r="K92" s="1093">
        <v>92.259</v>
      </c>
      <c r="L92" s="1094">
        <v>3.7970000000000002</v>
      </c>
      <c r="M92" s="1095">
        <v>107.688</v>
      </c>
    </row>
    <row r="93" spans="1:13" s="1070" customFormat="1" ht="28.5" customHeight="1" thickBot="1">
      <c r="A93" s="1069"/>
      <c r="B93" s="1090"/>
      <c r="C93" s="1091"/>
      <c r="D93" s="2137" t="s">
        <v>456</v>
      </c>
      <c r="E93" s="2133"/>
      <c r="F93" s="1092">
        <v>317.82</v>
      </c>
      <c r="G93" s="1093">
        <v>113.536</v>
      </c>
      <c r="H93" s="1094">
        <v>10.336</v>
      </c>
      <c r="I93" s="1095">
        <v>441.69200000000001</v>
      </c>
      <c r="J93" s="1092">
        <v>363.791</v>
      </c>
      <c r="K93" s="1093">
        <v>197.261</v>
      </c>
      <c r="L93" s="1094">
        <v>24.315000000000001</v>
      </c>
      <c r="M93" s="1095">
        <v>585.36699999999996</v>
      </c>
    </row>
    <row r="94" spans="1:13" s="1070" customFormat="1" ht="15" customHeight="1" thickBot="1">
      <c r="A94" s="1069"/>
      <c r="B94" s="2138" t="s">
        <v>457</v>
      </c>
      <c r="C94" s="2139"/>
      <c r="D94" s="2139"/>
      <c r="E94" s="2140"/>
      <c r="F94" s="1075">
        <v>1.1819999999999999</v>
      </c>
      <c r="G94" s="1076">
        <v>-16.754000000000001</v>
      </c>
      <c r="H94" s="1077">
        <v>65.257999999999996</v>
      </c>
      <c r="I94" s="1078">
        <v>49.686</v>
      </c>
      <c r="J94" s="1075">
        <v>-289.62700000000001</v>
      </c>
      <c r="K94" s="1076">
        <v>-103.983</v>
      </c>
      <c r="L94" s="1077">
        <v>-46.088000000000001</v>
      </c>
      <c r="M94" s="1078">
        <v>-439.69799999999998</v>
      </c>
    </row>
    <row r="95" spans="1:13" s="1070" customFormat="1" ht="30" customHeight="1">
      <c r="A95" s="1069"/>
      <c r="B95" s="1159"/>
      <c r="C95" s="2141" t="s">
        <v>458</v>
      </c>
      <c r="D95" s="2141"/>
      <c r="E95" s="2142"/>
      <c r="F95" s="1135">
        <v>-362.90499999999997</v>
      </c>
      <c r="G95" s="1136">
        <v>-117.008</v>
      </c>
      <c r="H95" s="1137">
        <v>-53.642000000000003</v>
      </c>
      <c r="I95" s="1138">
        <v>-533.55499999999995</v>
      </c>
      <c r="J95" s="1135">
        <v>-452.37400000000002</v>
      </c>
      <c r="K95" s="1136">
        <v>-157.34299999999999</v>
      </c>
      <c r="L95" s="1137">
        <v>-68.894999999999996</v>
      </c>
      <c r="M95" s="1138">
        <v>-678.61199999999997</v>
      </c>
    </row>
    <row r="96" spans="1:13" s="1070" customFormat="1" ht="30" customHeight="1" thickBot="1">
      <c r="A96" s="1069"/>
      <c r="B96" s="1160"/>
      <c r="C96" s="2143" t="s">
        <v>459</v>
      </c>
      <c r="D96" s="2144"/>
      <c r="E96" s="2144"/>
      <c r="F96" s="1161">
        <v>364.08699999999999</v>
      </c>
      <c r="G96" s="1162">
        <v>100.254</v>
      </c>
      <c r="H96" s="1163">
        <v>118.9</v>
      </c>
      <c r="I96" s="1164">
        <v>583.24099999999999</v>
      </c>
      <c r="J96" s="1161">
        <v>162.74700000000001</v>
      </c>
      <c r="K96" s="1162">
        <v>53.36</v>
      </c>
      <c r="L96" s="1163">
        <v>22.806999999999999</v>
      </c>
      <c r="M96" s="1164">
        <v>238.91399999999999</v>
      </c>
    </row>
    <row r="97" spans="1:13" s="1070" customFormat="1" ht="15" thickBot="1">
      <c r="A97" s="1069"/>
      <c r="B97" s="2145" t="s">
        <v>460</v>
      </c>
      <c r="C97" s="2146"/>
      <c r="D97" s="2146"/>
      <c r="E97" s="2146"/>
      <c r="F97" s="1075">
        <v>-3143.6959999999999</v>
      </c>
      <c r="G97" s="1076">
        <v>-1211.7159999999999</v>
      </c>
      <c r="H97" s="1077">
        <v>-352.35899999999998</v>
      </c>
      <c r="I97" s="1078">
        <v>-4707.7709999999997</v>
      </c>
      <c r="J97" s="1075">
        <v>-3464.7939999999999</v>
      </c>
      <c r="K97" s="1076">
        <v>-1221.2760000000001</v>
      </c>
      <c r="L97" s="1077">
        <v>-332.399</v>
      </c>
      <c r="M97" s="1078">
        <v>-5018.4690000000001</v>
      </c>
    </row>
    <row r="98" spans="1:13" s="1070" customFormat="1" ht="15" thickBot="1">
      <c r="A98" s="1069"/>
      <c r="B98" s="1121" t="s">
        <v>461</v>
      </c>
      <c r="C98" s="1122"/>
      <c r="D98" s="1122"/>
      <c r="E98" s="1123"/>
      <c r="F98" s="1119">
        <v>-729.94799999999998</v>
      </c>
      <c r="G98" s="1076">
        <v>-282.11399999999998</v>
      </c>
      <c r="H98" s="1165">
        <v>-53.209000000000003</v>
      </c>
      <c r="I98" s="1078">
        <v>-1065.271</v>
      </c>
      <c r="J98" s="1075">
        <v>-743.11300000000006</v>
      </c>
      <c r="K98" s="1076">
        <v>-282.51100000000002</v>
      </c>
      <c r="L98" s="1077">
        <v>-52.164000000000001</v>
      </c>
      <c r="M98" s="1078">
        <v>-1077.788</v>
      </c>
    </row>
    <row r="99" spans="1:13" ht="15" thickBot="1">
      <c r="B99" s="2145" t="s">
        <v>462</v>
      </c>
      <c r="C99" s="2146"/>
      <c r="D99" s="2146"/>
      <c r="E99" s="2146"/>
      <c r="F99" s="1166">
        <f>F100+F101+F102+F103+F104+F105</f>
        <v>-3399.5150000000003</v>
      </c>
      <c r="G99" s="1167">
        <f t="shared" ref="G99:I99" si="4">G100+G101+G102+G103+G104+G105</f>
        <v>-1566.4870000000001</v>
      </c>
      <c r="H99" s="1168">
        <f t="shared" si="4"/>
        <v>-323.61214399999994</v>
      </c>
      <c r="I99" s="1169">
        <f t="shared" si="4"/>
        <v>-5289.6141439999992</v>
      </c>
      <c r="J99" s="1075">
        <v>-3379.1489999999999</v>
      </c>
      <c r="K99" s="1076">
        <v>-1519.963</v>
      </c>
      <c r="L99" s="1165">
        <v>-320.37200000000001</v>
      </c>
      <c r="M99" s="1078">
        <v>-5219.4840000000004</v>
      </c>
    </row>
    <row r="100" spans="1:13">
      <c r="B100" s="1159"/>
      <c r="C100" s="2129" t="s">
        <v>463</v>
      </c>
      <c r="D100" s="2130"/>
      <c r="E100" s="2130"/>
      <c r="F100" s="1083">
        <v>-2275.1480000000001</v>
      </c>
      <c r="G100" s="1084">
        <v>-1165.2940000000001</v>
      </c>
      <c r="H100" s="1085">
        <v>-271.80614399999996</v>
      </c>
      <c r="I100" s="1086">
        <v>-3712.2481439999997</v>
      </c>
      <c r="J100" s="1083">
        <v>-2518.5129999999999</v>
      </c>
      <c r="K100" s="1084">
        <v>-1204.99</v>
      </c>
      <c r="L100" s="1085">
        <v>-265.69499999999999</v>
      </c>
      <c r="M100" s="1086">
        <v>-3989.1979999999999</v>
      </c>
    </row>
    <row r="101" spans="1:13">
      <c r="B101" s="1159"/>
      <c r="C101" s="2131" t="s">
        <v>464</v>
      </c>
      <c r="D101" s="2132"/>
      <c r="E101" s="2132"/>
      <c r="F101" s="1092">
        <v>-830.41300000000001</v>
      </c>
      <c r="G101" s="1093">
        <v>-180.852</v>
      </c>
      <c r="H101" s="1094">
        <v>-34.735999999999997</v>
      </c>
      <c r="I101" s="1095">
        <v>-1046.001</v>
      </c>
      <c r="J101" s="1092">
        <v>-489.66</v>
      </c>
      <c r="K101" s="1093">
        <v>-104.80500000000001</v>
      </c>
      <c r="L101" s="1094">
        <v>-20.177</v>
      </c>
      <c r="M101" s="1095">
        <v>-614.64200000000005</v>
      </c>
    </row>
    <row r="102" spans="1:13" ht="26.25" customHeight="1">
      <c r="B102" s="1159"/>
      <c r="C102" s="2133" t="s">
        <v>465</v>
      </c>
      <c r="D102" s="2134"/>
      <c r="E102" s="2134"/>
      <c r="F102" s="1092">
        <v>-0.56100000000000005</v>
      </c>
      <c r="G102" s="1093">
        <v>0</v>
      </c>
      <c r="H102" s="1094">
        <v>-6.9000000000000006E-2</v>
      </c>
      <c r="I102" s="1095">
        <v>-0.63</v>
      </c>
      <c r="J102" s="1092">
        <v>0</v>
      </c>
      <c r="K102" s="1093">
        <v>-0.155</v>
      </c>
      <c r="L102" s="1094">
        <v>0</v>
      </c>
      <c r="M102" s="1095">
        <v>-0.155</v>
      </c>
    </row>
    <row r="103" spans="1:13">
      <c r="B103" s="1159"/>
      <c r="C103" s="2131" t="s">
        <v>466</v>
      </c>
      <c r="D103" s="2132"/>
      <c r="E103" s="2132"/>
      <c r="F103" s="1092">
        <v>-124.676</v>
      </c>
      <c r="G103" s="1093">
        <v>-101.664</v>
      </c>
      <c r="H103" s="1094">
        <v>-0.13800000000000001</v>
      </c>
      <c r="I103" s="1095">
        <v>-226.47800000000001</v>
      </c>
      <c r="J103" s="1092">
        <v>-149.54</v>
      </c>
      <c r="K103" s="1093">
        <v>-27.917000000000002</v>
      </c>
      <c r="L103" s="1094">
        <v>-4.5819999999999999</v>
      </c>
      <c r="M103" s="1095">
        <v>-182.03899999999999</v>
      </c>
    </row>
    <row r="104" spans="1:13">
      <c r="B104" s="1159"/>
      <c r="C104" s="2131" t="s">
        <v>467</v>
      </c>
      <c r="D104" s="2132"/>
      <c r="E104" s="2132"/>
      <c r="F104" s="1092">
        <v>-168.71600000000001</v>
      </c>
      <c r="G104" s="1093">
        <v>-111.437</v>
      </c>
      <c r="H104" s="1094">
        <v>-11.516</v>
      </c>
      <c r="I104" s="1095">
        <v>-291.66899999999998</v>
      </c>
      <c r="J104" s="1092">
        <v>-219.33600000000001</v>
      </c>
      <c r="K104" s="1093">
        <v>-165.24799999999999</v>
      </c>
      <c r="L104" s="1094">
        <v>-22.428000000000001</v>
      </c>
      <c r="M104" s="1095">
        <v>-407.012</v>
      </c>
    </row>
    <row r="105" spans="1:13" ht="15" thickBot="1">
      <c r="B105" s="1170"/>
      <c r="C105" s="2135" t="s">
        <v>468</v>
      </c>
      <c r="D105" s="2136"/>
      <c r="E105" s="2136"/>
      <c r="F105" s="1161">
        <v>-1E-3</v>
      </c>
      <c r="G105" s="1162">
        <v>-7.24</v>
      </c>
      <c r="H105" s="1163">
        <v>-5.3470000000000004</v>
      </c>
      <c r="I105" s="1164">
        <v>-12.587999999999999</v>
      </c>
      <c r="J105" s="1161">
        <v>-2.1</v>
      </c>
      <c r="K105" s="1162">
        <v>-16.847999999999999</v>
      </c>
      <c r="L105" s="1163">
        <v>-7.49</v>
      </c>
      <c r="M105" s="1164">
        <v>-26.437999999999999</v>
      </c>
    </row>
    <row r="106" spans="1:13" s="1171" customFormat="1" ht="13.5" thickBot="1">
      <c r="B106" s="2119" t="s">
        <v>469</v>
      </c>
      <c r="C106" s="2120"/>
      <c r="D106" s="2120"/>
      <c r="E106" s="2121"/>
      <c r="F106" s="1172">
        <v>6555.4920000000002</v>
      </c>
      <c r="G106" s="1172">
        <v>780.15599999999995</v>
      </c>
      <c r="H106" s="1173">
        <v>-9.9119732900000237</v>
      </c>
      <c r="I106" s="1174">
        <v>7325.7360267100003</v>
      </c>
      <c r="J106" s="1175">
        <v>8770.9548930000001</v>
      </c>
      <c r="K106" s="1175">
        <v>385.87700000000001</v>
      </c>
      <c r="L106" s="1176">
        <v>183.85599999999999</v>
      </c>
      <c r="M106" s="1177">
        <v>9340.6878929999984</v>
      </c>
    </row>
    <row r="107" spans="1:13" s="1178" customFormat="1" ht="13.5" thickBot="1">
      <c r="B107" s="2122" t="s">
        <v>470</v>
      </c>
      <c r="C107" s="2123"/>
      <c r="D107" s="2123"/>
      <c r="E107" s="2124"/>
      <c r="F107" s="1179">
        <v>-675.51900000000001</v>
      </c>
      <c r="G107" s="1179">
        <v>-76.543999999999997</v>
      </c>
      <c r="H107" s="1180">
        <v>-18.776</v>
      </c>
      <c r="I107" s="1174">
        <v>-770.83900000000006</v>
      </c>
      <c r="J107" s="1181">
        <v>-889.65</v>
      </c>
      <c r="K107" s="1181">
        <v>-77.468999999999994</v>
      </c>
      <c r="L107" s="1182">
        <v>-20.565000000000001</v>
      </c>
      <c r="M107" s="1177">
        <v>-987.68399999999997</v>
      </c>
    </row>
    <row r="108" spans="1:13" s="1178" customFormat="1" ht="13.5" thickBot="1">
      <c r="B108" s="2125" t="s">
        <v>471</v>
      </c>
      <c r="C108" s="2126"/>
      <c r="D108" s="2126"/>
      <c r="E108" s="2127"/>
      <c r="F108" s="1183">
        <v>5879.973</v>
      </c>
      <c r="G108" s="1183">
        <v>703.61199999999997</v>
      </c>
      <c r="H108" s="1184">
        <v>-28.687973290000023</v>
      </c>
      <c r="I108" s="1185">
        <v>6554.8970267100003</v>
      </c>
      <c r="J108" s="1079">
        <v>7881.3048930000004</v>
      </c>
      <c r="K108" s="1079">
        <v>308.40800000000002</v>
      </c>
      <c r="L108" s="1080">
        <v>163.291</v>
      </c>
      <c r="M108" s="1186">
        <v>8353.003893000001</v>
      </c>
    </row>
    <row r="109" spans="1:13">
      <c r="B109" s="1068"/>
      <c r="C109" s="1068"/>
      <c r="D109" s="1068"/>
      <c r="E109" s="1068"/>
      <c r="F109" s="1068"/>
      <c r="G109" s="1068"/>
      <c r="H109" s="1068"/>
      <c r="I109" s="1068"/>
    </row>
    <row r="110" spans="1:13">
      <c r="B110" s="1068"/>
      <c r="C110" s="1068"/>
      <c r="D110" s="1068"/>
      <c r="E110" s="1068"/>
      <c r="F110" s="1187"/>
      <c r="G110" s="1187"/>
      <c r="H110" s="1187"/>
      <c r="I110" s="1187"/>
    </row>
    <row r="111" spans="1:13">
      <c r="B111" s="1068"/>
      <c r="C111" s="2128"/>
      <c r="D111" s="2128"/>
      <c r="E111" s="2128"/>
      <c r="F111" s="1187"/>
      <c r="G111" s="1187"/>
      <c r="H111" s="1187"/>
      <c r="I111" s="1187"/>
    </row>
    <row r="112" spans="1:13">
      <c r="F112" s="1188"/>
      <c r="G112" s="1188"/>
      <c r="H112" s="1188"/>
      <c r="I112" s="1188"/>
    </row>
    <row r="113" spans="6:13">
      <c r="F113" s="1188"/>
      <c r="G113" s="1188"/>
      <c r="H113" s="1188"/>
      <c r="I113" s="1188"/>
      <c r="J113" s="1188"/>
      <c r="K113" s="1188"/>
      <c r="L113" s="1188"/>
      <c r="M113" s="1188"/>
    </row>
  </sheetData>
  <mergeCells count="106">
    <mergeCell ref="C7:E7"/>
    <mergeCell ref="D8:E8"/>
    <mergeCell ref="D9:E9"/>
    <mergeCell ref="C10:E10"/>
    <mergeCell ref="D11:E11"/>
    <mergeCell ref="D12:E12"/>
    <mergeCell ref="E2:H2"/>
    <mergeCell ref="K3:M3"/>
    <mergeCell ref="B4:E5"/>
    <mergeCell ref="F4:I4"/>
    <mergeCell ref="J4:M4"/>
    <mergeCell ref="B6:E6"/>
    <mergeCell ref="D20:E20"/>
    <mergeCell ref="C21:E21"/>
    <mergeCell ref="D22:E22"/>
    <mergeCell ref="D23:E23"/>
    <mergeCell ref="C24:E24"/>
    <mergeCell ref="D25:E25"/>
    <mergeCell ref="C14:E14"/>
    <mergeCell ref="C15:E15"/>
    <mergeCell ref="D16:E16"/>
    <mergeCell ref="D17:E17"/>
    <mergeCell ref="D18:E18"/>
    <mergeCell ref="D19:E19"/>
    <mergeCell ref="D32:E32"/>
    <mergeCell ref="D33:E33"/>
    <mergeCell ref="C34:E34"/>
    <mergeCell ref="D35:E35"/>
    <mergeCell ref="D36:E36"/>
    <mergeCell ref="C37:E37"/>
    <mergeCell ref="D26:E26"/>
    <mergeCell ref="D27:E27"/>
    <mergeCell ref="D28:E28"/>
    <mergeCell ref="C29:E29"/>
    <mergeCell ref="B30:E30"/>
    <mergeCell ref="C31:E31"/>
    <mergeCell ref="D44:E44"/>
    <mergeCell ref="C45:E45"/>
    <mergeCell ref="D46:E46"/>
    <mergeCell ref="D47:E47"/>
    <mergeCell ref="C48:E48"/>
    <mergeCell ref="D49:E49"/>
    <mergeCell ref="C38:E38"/>
    <mergeCell ref="D39:E39"/>
    <mergeCell ref="D40:E40"/>
    <mergeCell ref="D41:E41"/>
    <mergeCell ref="D42:E42"/>
    <mergeCell ref="D43:E43"/>
    <mergeCell ref="C57:E57"/>
    <mergeCell ref="B58:E58"/>
    <mergeCell ref="C59:E59"/>
    <mergeCell ref="D60:E60"/>
    <mergeCell ref="D61:E61"/>
    <mergeCell ref="C62:E62"/>
    <mergeCell ref="D50:E50"/>
    <mergeCell ref="D51:E51"/>
    <mergeCell ref="D52:E52"/>
    <mergeCell ref="D53:E53"/>
    <mergeCell ref="B54:E54"/>
    <mergeCell ref="C56:E56"/>
    <mergeCell ref="D69:E69"/>
    <mergeCell ref="D70:E70"/>
    <mergeCell ref="C71:E71"/>
    <mergeCell ref="D72:E72"/>
    <mergeCell ref="B73:E73"/>
    <mergeCell ref="C74:E74"/>
    <mergeCell ref="D63:E63"/>
    <mergeCell ref="D64:E64"/>
    <mergeCell ref="C65:E65"/>
    <mergeCell ref="C66:E66"/>
    <mergeCell ref="B67:E67"/>
    <mergeCell ref="C68:E68"/>
    <mergeCell ref="C81:E81"/>
    <mergeCell ref="C82:E82"/>
    <mergeCell ref="C83:E83"/>
    <mergeCell ref="C84:E84"/>
    <mergeCell ref="B85:E85"/>
    <mergeCell ref="C86:E86"/>
    <mergeCell ref="C75:E75"/>
    <mergeCell ref="C76:E76"/>
    <mergeCell ref="B77:E77"/>
    <mergeCell ref="C78:E78"/>
    <mergeCell ref="C79:E79"/>
    <mergeCell ref="C80:E80"/>
    <mergeCell ref="D93:E93"/>
    <mergeCell ref="B94:E94"/>
    <mergeCell ref="C95:E95"/>
    <mergeCell ref="C96:E96"/>
    <mergeCell ref="B97:E97"/>
    <mergeCell ref="B99:E99"/>
    <mergeCell ref="D87:E87"/>
    <mergeCell ref="D88:E88"/>
    <mergeCell ref="D89:E89"/>
    <mergeCell ref="C90:E90"/>
    <mergeCell ref="D91:E91"/>
    <mergeCell ref="D92:E92"/>
    <mergeCell ref="B106:E106"/>
    <mergeCell ref="B107:E107"/>
    <mergeCell ref="B108:E108"/>
    <mergeCell ref="C111:E111"/>
    <mergeCell ref="C100:E100"/>
    <mergeCell ref="C101:E101"/>
    <mergeCell ref="C102:E102"/>
    <mergeCell ref="C103:E103"/>
    <mergeCell ref="C104:E104"/>
    <mergeCell ref="C105:E105"/>
  </mergeCells>
  <pageMargins left="0.55000000000000004" right="0.43307086614173229" top="0.74803149606299213" bottom="0.74803149606299213" header="0.31496062992125984" footer="0.31496062992125984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workbookViewId="0"/>
  </sheetViews>
  <sheetFormatPr defaultColWidth="9.140625" defaultRowHeight="14.25"/>
  <cols>
    <col min="1" max="1" width="1.28515625" style="1533" customWidth="1"/>
    <col min="2" max="2" width="59.140625" style="1533" customWidth="1"/>
    <col min="3" max="9" width="11.140625" style="1533" customWidth="1"/>
    <col min="10" max="10" width="12.7109375" style="1533" customWidth="1"/>
    <col min="11" max="237" width="9.140625" style="1533"/>
    <col min="238" max="238" width="32" style="1533" customWidth="1"/>
    <col min="239" max="16384" width="9.140625" style="1533"/>
  </cols>
  <sheetData>
    <row r="1" spans="2:10">
      <c r="J1" s="1534" t="s">
        <v>657</v>
      </c>
    </row>
    <row r="3" spans="2:10">
      <c r="B3" s="2436" t="s">
        <v>646</v>
      </c>
      <c r="C3" s="2436"/>
      <c r="D3" s="2436"/>
      <c r="E3" s="2436"/>
      <c r="F3" s="2436"/>
      <c r="G3" s="2436"/>
      <c r="H3" s="2436"/>
      <c r="I3" s="2436"/>
      <c r="J3" s="2436"/>
    </row>
    <row r="4" spans="2:10" ht="15" thickBot="1"/>
    <row r="5" spans="2:10" ht="26.25" thickBot="1">
      <c r="B5" s="2437" t="s">
        <v>573</v>
      </c>
      <c r="C5" s="1535" t="s">
        <v>1</v>
      </c>
      <c r="D5" s="1536" t="s">
        <v>2</v>
      </c>
      <c r="E5" s="1536" t="s">
        <v>647</v>
      </c>
      <c r="F5" s="1537" t="s">
        <v>648</v>
      </c>
      <c r="G5" s="1535" t="s">
        <v>1</v>
      </c>
      <c r="H5" s="1536" t="s">
        <v>2</v>
      </c>
      <c r="I5" s="1536" t="s">
        <v>647</v>
      </c>
      <c r="J5" s="1537" t="s">
        <v>648</v>
      </c>
    </row>
    <row r="6" spans="2:10" ht="15" thickBot="1">
      <c r="B6" s="2438"/>
      <c r="C6" s="2439" t="s">
        <v>327</v>
      </c>
      <c r="D6" s="2440"/>
      <c r="E6" s="2440"/>
      <c r="F6" s="2441"/>
      <c r="G6" s="2439" t="s">
        <v>335</v>
      </c>
      <c r="H6" s="2440"/>
      <c r="I6" s="2440"/>
      <c r="J6" s="2441"/>
    </row>
    <row r="7" spans="2:10">
      <c r="B7" s="1538" t="s">
        <v>649</v>
      </c>
      <c r="C7" s="1539">
        <v>0.31427950051930692</v>
      </c>
      <c r="D7" s="1539">
        <v>0.21253849072139314</v>
      </c>
      <c r="E7" s="1539">
        <v>0.33604679438175739</v>
      </c>
      <c r="F7" s="1540">
        <v>0.29844339485900884</v>
      </c>
      <c r="G7" s="1539">
        <v>0.323501399560785</v>
      </c>
      <c r="H7" s="1539">
        <v>0.2327027250541979</v>
      </c>
      <c r="I7" s="1539">
        <v>0.3298672386576309</v>
      </c>
      <c r="J7" s="1541">
        <v>0.30635539991777494</v>
      </c>
    </row>
    <row r="8" spans="2:10">
      <c r="B8" s="1542" t="s">
        <v>650</v>
      </c>
      <c r="C8" s="1543">
        <v>0.35960816809106411</v>
      </c>
      <c r="D8" s="1539">
        <v>0.24325596404658967</v>
      </c>
      <c r="E8" s="1539">
        <v>0.37735387095739453</v>
      </c>
      <c r="F8" s="1540">
        <v>0.34324858004858799</v>
      </c>
      <c r="G8" s="1543">
        <v>0.36600838559112303</v>
      </c>
      <c r="H8" s="1539">
        <v>0.22017319207554095</v>
      </c>
      <c r="I8" s="1539">
        <v>0.23748763764001482</v>
      </c>
      <c r="J8" s="1541">
        <v>0.32705141344672212</v>
      </c>
    </row>
    <row r="9" spans="2:10">
      <c r="B9" s="1542" t="s">
        <v>651</v>
      </c>
      <c r="C9" s="1543">
        <v>0.52163843930037945</v>
      </c>
      <c r="D9" s="1539">
        <v>0.48489696676367011</v>
      </c>
      <c r="E9" s="1539">
        <v>0.59557646606462922</v>
      </c>
      <c r="F9" s="1540">
        <v>0.51780401668375786</v>
      </c>
      <c r="G9" s="1543">
        <v>0.53852676877563421</v>
      </c>
      <c r="H9" s="1539">
        <v>0.50989399947344105</v>
      </c>
      <c r="I9" s="1539">
        <v>0.58485231738787524</v>
      </c>
      <c r="J9" s="1541">
        <v>0.53214945299677407</v>
      </c>
    </row>
    <row r="10" spans="2:10">
      <c r="B10" s="1542" t="s">
        <v>652</v>
      </c>
      <c r="C10" s="1543">
        <v>0.43454312762487424</v>
      </c>
      <c r="D10" s="1539">
        <v>0.35506245563764999</v>
      </c>
      <c r="E10" s="1539">
        <v>0.45930477462726721</v>
      </c>
      <c r="F10" s="1540">
        <v>0.41588225784517763</v>
      </c>
      <c r="G10" s="1543">
        <v>0.44666639749099418</v>
      </c>
      <c r="H10" s="1539">
        <v>0.39090413726065165</v>
      </c>
      <c r="I10" s="1539">
        <v>0.44769516017342459</v>
      </c>
      <c r="J10" s="1541">
        <v>0.4300618288370408</v>
      </c>
    </row>
    <row r="11" spans="2:10">
      <c r="B11" s="1542" t="s">
        <v>653</v>
      </c>
      <c r="C11" s="1543">
        <v>0.69322631967783632</v>
      </c>
      <c r="D11" s="1539">
        <v>0.62151966373183543</v>
      </c>
      <c r="E11" s="1539">
        <v>0.8771170051101167</v>
      </c>
      <c r="F11" s="1540">
        <v>0.67895837551878335</v>
      </c>
      <c r="G11" s="1543">
        <v>0.67438274277734278</v>
      </c>
      <c r="H11" s="1539">
        <v>0.69714656653841678</v>
      </c>
      <c r="I11" s="1539">
        <v>0.75804832339631056</v>
      </c>
      <c r="J11" s="1541">
        <v>0.67142225790231203</v>
      </c>
    </row>
    <row r="12" spans="2:10">
      <c r="B12" s="1542" t="s">
        <v>654</v>
      </c>
      <c r="C12" s="1543">
        <v>0.40416160264975687</v>
      </c>
      <c r="D12" s="1539">
        <v>0.36015301759265406</v>
      </c>
      <c r="E12" s="1539">
        <v>0.47051194675753044</v>
      </c>
      <c r="F12" s="1540">
        <v>0.39431664548167933</v>
      </c>
      <c r="G12" s="1543">
        <v>0.41664303512570328</v>
      </c>
      <c r="H12" s="1539">
        <v>0.38321432327409305</v>
      </c>
      <c r="I12" s="1539">
        <v>0.45601833405618381</v>
      </c>
      <c r="J12" s="1541">
        <v>0.40610437508282482</v>
      </c>
    </row>
    <row r="13" spans="2:10">
      <c r="B13" s="1542" t="s">
        <v>655</v>
      </c>
      <c r="C13" s="1543">
        <v>0.57662923788151088</v>
      </c>
      <c r="D13" s="1539">
        <v>0.54295764456670703</v>
      </c>
      <c r="E13" s="1539">
        <v>0.74382518305918977</v>
      </c>
      <c r="F13" s="1540">
        <v>0.56988035784875002</v>
      </c>
      <c r="G13" s="1543">
        <v>0.59009697076927647</v>
      </c>
      <c r="H13" s="1539">
        <v>0.59761082182479397</v>
      </c>
      <c r="I13" s="1539">
        <v>0.7075266144701543</v>
      </c>
      <c r="J13" s="1541">
        <v>0.58668897244538587</v>
      </c>
    </row>
    <row r="14" spans="2:10" ht="15" thickBot="1">
      <c r="B14" s="1544" t="s">
        <v>656</v>
      </c>
      <c r="C14" s="1545">
        <v>0.84414107680971207</v>
      </c>
      <c r="D14" s="1546">
        <v>1.0321346160353084</v>
      </c>
      <c r="E14" s="1546">
        <v>0.84379187043841886</v>
      </c>
      <c r="F14" s="1547">
        <v>0.87707707831917803</v>
      </c>
      <c r="G14" s="1545">
        <v>0.82234393481510071</v>
      </c>
      <c r="H14" s="1546">
        <v>1.0316845556826741</v>
      </c>
      <c r="I14" s="1546">
        <v>0.86572993306230794</v>
      </c>
      <c r="J14" s="1548">
        <v>0.86199026123817202</v>
      </c>
    </row>
    <row r="17" spans="7:7">
      <c r="G17" s="1549"/>
    </row>
    <row r="18" spans="7:7">
      <c r="G18" s="1549"/>
    </row>
    <row r="19" spans="7:7">
      <c r="G19" s="1549"/>
    </row>
    <row r="20" spans="7:7">
      <c r="G20" s="1549"/>
    </row>
    <row r="21" spans="7:7">
      <c r="G21" s="1549"/>
    </row>
    <row r="22" spans="7:7">
      <c r="G22" s="1550"/>
    </row>
  </sheetData>
  <mergeCells count="4">
    <mergeCell ref="B3:J3"/>
    <mergeCell ref="B5:B6"/>
    <mergeCell ref="C6:F6"/>
    <mergeCell ref="G6:J6"/>
  </mergeCells>
  <pageMargins left="0.4" right="0.23622047244094491" top="1.02" bottom="0.74803149606299213" header="0.31496062992125984" footer="0.31496062992125984"/>
  <pageSetup paperSize="9"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5"/>
  <sheetViews>
    <sheetView workbookViewId="0"/>
  </sheetViews>
  <sheetFormatPr defaultColWidth="8.140625" defaultRowHeight="12.75"/>
  <cols>
    <col min="1" max="1" width="2.7109375" style="1552" customWidth="1"/>
    <col min="2" max="2" width="8.140625" style="1552" bestFit="1" customWidth="1"/>
    <col min="3" max="3" width="21.5703125" style="1552" customWidth="1"/>
    <col min="4" max="4" width="40.42578125" style="1552" customWidth="1"/>
    <col min="5" max="9" width="12.140625" style="1552" bestFit="1" customWidth="1"/>
    <col min="10" max="10" width="15.85546875" style="1552" customWidth="1"/>
    <col min="11" max="11" width="8.140625" style="1552"/>
    <col min="12" max="235" width="9.140625" style="1552" customWidth="1"/>
    <col min="236" max="16384" width="8.140625" style="1552"/>
  </cols>
  <sheetData>
    <row r="1" spans="2:10">
      <c r="B1" s="1551"/>
      <c r="C1" s="1551"/>
      <c r="D1" s="1551"/>
      <c r="E1" s="1551"/>
      <c r="F1" s="1551"/>
      <c r="G1" s="1551"/>
      <c r="H1" s="1551"/>
      <c r="I1" s="1551"/>
      <c r="J1" s="1551"/>
    </row>
    <row r="2" spans="2:10" ht="14.25" customHeight="1">
      <c r="B2" s="1551"/>
      <c r="C2" s="1551"/>
      <c r="D2" s="1551"/>
      <c r="E2" s="1551"/>
      <c r="F2" s="1551"/>
      <c r="G2" s="1551"/>
      <c r="H2" s="1551"/>
      <c r="J2" s="1553" t="s">
        <v>707</v>
      </c>
    </row>
    <row r="3" spans="2:10" ht="14.25">
      <c r="B3" s="1551"/>
      <c r="C3" s="1551"/>
      <c r="D3" s="1551"/>
      <c r="E3" s="1551"/>
      <c r="F3" s="1551"/>
      <c r="G3" s="1551"/>
      <c r="H3" s="1551"/>
      <c r="I3" s="1554"/>
      <c r="J3" s="1554"/>
    </row>
    <row r="4" spans="2:10" ht="14.25" customHeight="1">
      <c r="B4" s="2453" t="s">
        <v>658</v>
      </c>
      <c r="C4" s="2453"/>
      <c r="D4" s="2453"/>
      <c r="E4" s="2453"/>
      <c r="F4" s="2453"/>
      <c r="G4" s="2453"/>
      <c r="H4" s="2453"/>
      <c r="I4" s="2453"/>
      <c r="J4" s="2453"/>
    </row>
    <row r="5" spans="2:10">
      <c r="B5" s="1555"/>
      <c r="C5" s="1555"/>
      <c r="D5" s="1555"/>
      <c r="E5" s="1555"/>
      <c r="F5" s="1555"/>
      <c r="G5" s="1555"/>
      <c r="H5" s="1555"/>
      <c r="I5" s="1555"/>
      <c r="J5" s="1551"/>
    </row>
    <row r="6" spans="2:10" ht="13.5" customHeight="1" thickBot="1">
      <c r="B6" s="1551"/>
      <c r="C6" s="1551"/>
      <c r="D6" s="1551"/>
      <c r="E6" s="1551"/>
      <c r="F6" s="1551"/>
      <c r="G6" s="1551"/>
      <c r="H6" s="1551"/>
      <c r="I6" s="2454" t="s">
        <v>0</v>
      </c>
      <c r="J6" s="2454"/>
    </row>
    <row r="7" spans="2:10" ht="26.25" customHeight="1" thickBot="1">
      <c r="B7" s="1556" t="s">
        <v>659</v>
      </c>
      <c r="C7" s="2455" t="s">
        <v>20</v>
      </c>
      <c r="D7" s="2456"/>
      <c r="E7" s="1557" t="s">
        <v>660</v>
      </c>
      <c r="F7" s="1558" t="s">
        <v>661</v>
      </c>
      <c r="G7" s="1558" t="s">
        <v>662</v>
      </c>
      <c r="H7" s="1558" t="s">
        <v>663</v>
      </c>
      <c r="I7" s="1559" t="s">
        <v>664</v>
      </c>
      <c r="J7" s="1560" t="s">
        <v>4</v>
      </c>
    </row>
    <row r="8" spans="2:10" ht="15" customHeight="1">
      <c r="B8" s="2448" t="s">
        <v>665</v>
      </c>
      <c r="C8" s="2449"/>
      <c r="D8" s="2450"/>
      <c r="E8" s="1561"/>
      <c r="F8" s="1562"/>
      <c r="G8" s="1562"/>
      <c r="H8" s="1562"/>
      <c r="I8" s="1563"/>
      <c r="J8" s="1564"/>
    </row>
    <row r="9" spans="2:10" ht="15" customHeight="1">
      <c r="B9" s="1565">
        <v>1</v>
      </c>
      <c r="C9" s="2442" t="s">
        <v>666</v>
      </c>
      <c r="D9" s="2443"/>
      <c r="E9" s="1566">
        <v>54256.696770000002</v>
      </c>
      <c r="F9" s="1566">
        <v>0</v>
      </c>
      <c r="G9" s="1566">
        <v>0</v>
      </c>
      <c r="H9" s="1566">
        <v>0</v>
      </c>
      <c r="I9" s="1566">
        <v>0</v>
      </c>
      <c r="J9" s="1567">
        <v>54256.696770000002</v>
      </c>
    </row>
    <row r="10" spans="2:10" ht="15" customHeight="1">
      <c r="B10" s="1565">
        <v>2</v>
      </c>
      <c r="C10" s="2442" t="s">
        <v>667</v>
      </c>
      <c r="D10" s="2443"/>
      <c r="E10" s="1566">
        <v>29.707000000000001</v>
      </c>
      <c r="F10" s="1566">
        <v>0</v>
      </c>
      <c r="G10" s="1566">
        <v>0</v>
      </c>
      <c r="H10" s="1566">
        <v>0</v>
      </c>
      <c r="I10" s="1566">
        <v>0</v>
      </c>
      <c r="J10" s="1567">
        <v>29.707000000000001</v>
      </c>
    </row>
    <row r="11" spans="2:10" ht="15" customHeight="1">
      <c r="B11" s="1565"/>
      <c r="C11" s="1568"/>
      <c r="D11" s="1569" t="s">
        <v>668</v>
      </c>
      <c r="E11" s="1566">
        <v>0</v>
      </c>
      <c r="F11" s="1566">
        <v>0</v>
      </c>
      <c r="G11" s="1566">
        <v>0</v>
      </c>
      <c r="H11" s="1566">
        <v>0</v>
      </c>
      <c r="I11" s="1566">
        <v>0</v>
      </c>
      <c r="J11" s="1567">
        <v>0</v>
      </c>
    </row>
    <row r="12" spans="2:10" ht="15" customHeight="1">
      <c r="B12" s="1565"/>
      <c r="C12" s="1568"/>
      <c r="D12" s="1569" t="s">
        <v>669</v>
      </c>
      <c r="E12" s="1566">
        <v>0</v>
      </c>
      <c r="F12" s="1566">
        <v>0</v>
      </c>
      <c r="G12" s="1566">
        <v>0</v>
      </c>
      <c r="H12" s="1566">
        <v>0</v>
      </c>
      <c r="I12" s="1566">
        <v>0</v>
      </c>
      <c r="J12" s="1567">
        <v>0</v>
      </c>
    </row>
    <row r="13" spans="2:10" ht="15" customHeight="1">
      <c r="B13" s="1565"/>
      <c r="C13" s="1568"/>
      <c r="D13" s="1569" t="s">
        <v>670</v>
      </c>
      <c r="E13" s="1566">
        <v>29.707000000000001</v>
      </c>
      <c r="F13" s="1566">
        <v>0</v>
      </c>
      <c r="G13" s="1566">
        <v>0</v>
      </c>
      <c r="H13" s="1566">
        <v>0</v>
      </c>
      <c r="I13" s="1566">
        <v>0</v>
      </c>
      <c r="J13" s="1567">
        <v>29.707000000000001</v>
      </c>
    </row>
    <row r="14" spans="2:10" ht="15" customHeight="1">
      <c r="B14" s="1565">
        <v>3</v>
      </c>
      <c r="C14" s="2442" t="s">
        <v>671</v>
      </c>
      <c r="D14" s="2443"/>
      <c r="E14" s="1566">
        <v>0</v>
      </c>
      <c r="F14" s="1566">
        <v>0</v>
      </c>
      <c r="G14" s="1566">
        <v>0</v>
      </c>
      <c r="H14" s="1566">
        <v>0</v>
      </c>
      <c r="I14" s="1566">
        <v>0</v>
      </c>
      <c r="J14" s="1567">
        <v>0</v>
      </c>
    </row>
    <row r="15" spans="2:10" ht="15" customHeight="1">
      <c r="B15" s="1565">
        <v>4</v>
      </c>
      <c r="C15" s="2442" t="s">
        <v>672</v>
      </c>
      <c r="D15" s="2443"/>
      <c r="E15" s="1566">
        <v>1.6E-2</v>
      </c>
      <c r="F15" s="1566">
        <v>0</v>
      </c>
      <c r="G15" s="1566">
        <v>0</v>
      </c>
      <c r="H15" s="1566">
        <v>0</v>
      </c>
      <c r="I15" s="1566">
        <v>0</v>
      </c>
      <c r="J15" s="1567">
        <v>1.6E-2</v>
      </c>
    </row>
    <row r="16" spans="2:10" ht="30" customHeight="1">
      <c r="B16" s="1565">
        <v>5</v>
      </c>
      <c r="C16" s="2442" t="s">
        <v>673</v>
      </c>
      <c r="D16" s="2443"/>
      <c r="E16" s="1566">
        <v>0</v>
      </c>
      <c r="F16" s="1566">
        <v>0</v>
      </c>
      <c r="G16" s="1566">
        <v>0</v>
      </c>
      <c r="H16" s="1566">
        <v>0</v>
      </c>
      <c r="I16" s="1566">
        <v>0</v>
      </c>
      <c r="J16" s="1567">
        <v>0</v>
      </c>
    </row>
    <row r="17" spans="2:10" ht="15" customHeight="1">
      <c r="B17" s="1565"/>
      <c r="C17" s="1568"/>
      <c r="D17" s="1569" t="s">
        <v>668</v>
      </c>
      <c r="E17" s="1566">
        <v>0</v>
      </c>
      <c r="F17" s="1566">
        <v>0</v>
      </c>
      <c r="G17" s="1566">
        <v>0</v>
      </c>
      <c r="H17" s="1566">
        <v>0</v>
      </c>
      <c r="I17" s="1566">
        <v>0</v>
      </c>
      <c r="J17" s="1567">
        <v>0</v>
      </c>
    </row>
    <row r="18" spans="2:10" ht="15" customHeight="1">
      <c r="B18" s="1565"/>
      <c r="C18" s="1568"/>
      <c r="D18" s="1569" t="s">
        <v>669</v>
      </c>
      <c r="E18" s="1566">
        <v>0</v>
      </c>
      <c r="F18" s="1566">
        <v>0</v>
      </c>
      <c r="G18" s="1566">
        <v>0</v>
      </c>
      <c r="H18" s="1566">
        <v>0</v>
      </c>
      <c r="I18" s="1566">
        <v>0</v>
      </c>
      <c r="J18" s="1567">
        <v>0</v>
      </c>
    </row>
    <row r="19" spans="2:10" ht="15" customHeight="1">
      <c r="B19" s="1565"/>
      <c r="C19" s="1568"/>
      <c r="D19" s="1569" t="s">
        <v>670</v>
      </c>
      <c r="E19" s="1566">
        <v>0</v>
      </c>
      <c r="F19" s="1566">
        <v>0</v>
      </c>
      <c r="G19" s="1566">
        <v>0</v>
      </c>
      <c r="H19" s="1566">
        <v>0</v>
      </c>
      <c r="I19" s="1566">
        <v>0</v>
      </c>
      <c r="J19" s="1567">
        <v>0</v>
      </c>
    </row>
    <row r="20" spans="2:10" ht="15" customHeight="1">
      <c r="B20" s="1565"/>
      <c r="C20" s="1568"/>
      <c r="D20" s="1569" t="s">
        <v>674</v>
      </c>
      <c r="E20" s="1566">
        <v>0</v>
      </c>
      <c r="F20" s="1566">
        <v>0</v>
      </c>
      <c r="G20" s="1566">
        <v>0</v>
      </c>
      <c r="H20" s="1566">
        <v>0</v>
      </c>
      <c r="I20" s="1566">
        <v>0</v>
      </c>
      <c r="J20" s="1567">
        <v>0</v>
      </c>
    </row>
    <row r="21" spans="2:10" ht="15" customHeight="1">
      <c r="B21" s="1565">
        <v>6</v>
      </c>
      <c r="C21" s="2442" t="s">
        <v>675</v>
      </c>
      <c r="D21" s="2443"/>
      <c r="E21" s="1566">
        <v>0</v>
      </c>
      <c r="F21" s="1566">
        <v>12768.366</v>
      </c>
      <c r="G21" s="1566">
        <v>2635.7310000000002</v>
      </c>
      <c r="H21" s="1566">
        <v>1526.99</v>
      </c>
      <c r="I21" s="1566">
        <v>4022.3629999999998</v>
      </c>
      <c r="J21" s="1567">
        <v>20953.45</v>
      </c>
    </row>
    <row r="22" spans="2:10" ht="15" customHeight="1">
      <c r="B22" s="1565"/>
      <c r="C22" s="1568"/>
      <c r="D22" s="1569" t="s">
        <v>668</v>
      </c>
      <c r="E22" s="1566">
        <v>0</v>
      </c>
      <c r="F22" s="1566">
        <v>12148.121999999999</v>
      </c>
      <c r="G22" s="1566">
        <v>2308.5700000000002</v>
      </c>
      <c r="H22" s="1566">
        <v>1511.33</v>
      </c>
      <c r="I22" s="1566">
        <v>1662.88</v>
      </c>
      <c r="J22" s="1567">
        <v>17630.901999999998</v>
      </c>
    </row>
    <row r="23" spans="2:10" ht="15" customHeight="1">
      <c r="B23" s="1565"/>
      <c r="C23" s="1568"/>
      <c r="D23" s="1569" t="s">
        <v>669</v>
      </c>
      <c r="E23" s="1566">
        <v>0</v>
      </c>
      <c r="F23" s="1566">
        <v>620.24400000000003</v>
      </c>
      <c r="G23" s="1566">
        <v>327.161</v>
      </c>
      <c r="H23" s="1566">
        <v>15.66</v>
      </c>
      <c r="I23" s="1566">
        <v>2359.4830000000002</v>
      </c>
      <c r="J23" s="1567">
        <v>3322.5479999999998</v>
      </c>
    </row>
    <row r="24" spans="2:10" ht="15" customHeight="1">
      <c r="B24" s="1565">
        <v>7</v>
      </c>
      <c r="C24" s="2442" t="s">
        <v>676</v>
      </c>
      <c r="D24" s="2443"/>
      <c r="E24" s="1566">
        <v>1382.54421</v>
      </c>
      <c r="F24" s="1566">
        <v>12238.255510000001</v>
      </c>
      <c r="G24" s="1566">
        <v>2772.47325</v>
      </c>
      <c r="H24" s="1566">
        <v>3318.433</v>
      </c>
      <c r="I24" s="1566">
        <v>6331.8278200000004</v>
      </c>
      <c r="J24" s="1567">
        <v>26043.533790000001</v>
      </c>
    </row>
    <row r="25" spans="2:10" ht="15" customHeight="1">
      <c r="B25" s="1565"/>
      <c r="C25" s="1568"/>
      <c r="D25" s="1569" t="s">
        <v>668</v>
      </c>
      <c r="E25" s="1566">
        <v>1279.221</v>
      </c>
      <c r="F25" s="1566">
        <v>11949.57106</v>
      </c>
      <c r="G25" s="1566">
        <v>1479.41425</v>
      </c>
      <c r="H25" s="1566">
        <v>2438.8969999999999</v>
      </c>
      <c r="I25" s="1566">
        <v>6159.01</v>
      </c>
      <c r="J25" s="1567">
        <v>23306.113310000001</v>
      </c>
    </row>
    <row r="26" spans="2:10" ht="15" customHeight="1">
      <c r="B26" s="1565"/>
      <c r="C26" s="1568"/>
      <c r="D26" s="1569" t="s">
        <v>669</v>
      </c>
      <c r="E26" s="1566">
        <v>7.7709999999999999</v>
      </c>
      <c r="F26" s="1566">
        <v>288.37597999999997</v>
      </c>
      <c r="G26" s="1566">
        <v>1293.059</v>
      </c>
      <c r="H26" s="1566">
        <v>874.05</v>
      </c>
      <c r="I26" s="1566">
        <v>165.19782000000001</v>
      </c>
      <c r="J26" s="1567">
        <v>2628.4537999999998</v>
      </c>
    </row>
    <row r="27" spans="2:10" ht="15" customHeight="1">
      <c r="B27" s="1565"/>
      <c r="C27" s="1568"/>
      <c r="D27" s="1569" t="s">
        <v>670</v>
      </c>
      <c r="E27" s="1566">
        <v>95.552210000000002</v>
      </c>
      <c r="F27" s="1566">
        <v>0.30847000000000002</v>
      </c>
      <c r="G27" s="1566">
        <v>0</v>
      </c>
      <c r="H27" s="1566">
        <v>5.4859999999999998</v>
      </c>
      <c r="I27" s="1566">
        <v>7.62</v>
      </c>
      <c r="J27" s="1567">
        <v>108.96668000000001</v>
      </c>
    </row>
    <row r="28" spans="2:10" ht="15" customHeight="1">
      <c r="B28" s="1565"/>
      <c r="C28" s="1568"/>
      <c r="D28" s="1569" t="s">
        <v>677</v>
      </c>
      <c r="E28" s="1566">
        <v>0</v>
      </c>
      <c r="F28" s="1566">
        <v>0</v>
      </c>
      <c r="G28" s="1566">
        <v>0</v>
      </c>
      <c r="H28" s="1566">
        <v>0</v>
      </c>
      <c r="I28" s="1566">
        <v>0</v>
      </c>
      <c r="J28" s="1567">
        <v>0</v>
      </c>
    </row>
    <row r="29" spans="2:10" ht="15" customHeight="1">
      <c r="B29" s="1565">
        <v>8</v>
      </c>
      <c r="C29" s="2442" t="s">
        <v>678</v>
      </c>
      <c r="D29" s="2443"/>
      <c r="E29" s="1566">
        <v>25130.782950000001</v>
      </c>
      <c r="F29" s="1566">
        <v>14583.814050000001</v>
      </c>
      <c r="G29" s="1566">
        <v>26015.001619999999</v>
      </c>
      <c r="H29" s="1566">
        <v>28205.619139999999</v>
      </c>
      <c r="I29" s="1566">
        <v>53373.335200000001</v>
      </c>
      <c r="J29" s="1567">
        <v>147308.55295999997</v>
      </c>
    </row>
    <row r="30" spans="2:10" ht="15" customHeight="1">
      <c r="B30" s="1565"/>
      <c r="C30" s="1568"/>
      <c r="D30" s="1569" t="s">
        <v>679</v>
      </c>
      <c r="E30" s="1566">
        <v>5531.1352999999999</v>
      </c>
      <c r="F30" s="1566">
        <v>7846.2316200000005</v>
      </c>
      <c r="G30" s="1566">
        <v>8332.9482599999992</v>
      </c>
      <c r="H30" s="1566">
        <v>1575.5840000000001</v>
      </c>
      <c r="I30" s="1566">
        <v>307.47500000000002</v>
      </c>
      <c r="J30" s="1567">
        <v>23593.374179999999</v>
      </c>
    </row>
    <row r="31" spans="2:10" ht="15" customHeight="1">
      <c r="B31" s="1565"/>
      <c r="C31" s="1568"/>
      <c r="D31" s="1569" t="s">
        <v>680</v>
      </c>
      <c r="E31" s="1566">
        <v>14452.931</v>
      </c>
      <c r="F31" s="1566">
        <v>0</v>
      </c>
      <c r="G31" s="1566">
        <v>0</v>
      </c>
      <c r="H31" s="1566">
        <v>0</v>
      </c>
      <c r="I31" s="1566">
        <v>0</v>
      </c>
      <c r="J31" s="1567">
        <v>14452.931</v>
      </c>
    </row>
    <row r="32" spans="2:10" ht="15" customHeight="1">
      <c r="B32" s="1565"/>
      <c r="C32" s="1568"/>
      <c r="D32" s="1569" t="s">
        <v>681</v>
      </c>
      <c r="E32" s="1566">
        <v>2.56175</v>
      </c>
      <c r="F32" s="1566">
        <v>1.1080000000000001</v>
      </c>
      <c r="G32" s="1566">
        <v>0.54500000000000004</v>
      </c>
      <c r="H32" s="1566">
        <v>1.6254300000000002</v>
      </c>
      <c r="I32" s="1566">
        <v>3.1918200000000003</v>
      </c>
      <c r="J32" s="1567">
        <v>9.032</v>
      </c>
    </row>
    <row r="33" spans="2:10" ht="15" customHeight="1">
      <c r="B33" s="1565"/>
      <c r="C33" s="1568"/>
      <c r="D33" s="1569" t="s">
        <v>674</v>
      </c>
      <c r="E33" s="1566">
        <v>5042.73506</v>
      </c>
      <c r="F33" s="1566">
        <v>6668.8524299999999</v>
      </c>
      <c r="G33" s="1566">
        <v>17638.07836</v>
      </c>
      <c r="H33" s="1566">
        <v>26616.389709999999</v>
      </c>
      <c r="I33" s="1566">
        <v>53046.468380000006</v>
      </c>
      <c r="J33" s="1567">
        <v>109012.52394</v>
      </c>
    </row>
    <row r="34" spans="2:10" ht="15" customHeight="1">
      <c r="B34" s="1565"/>
      <c r="C34" s="1568"/>
      <c r="D34" s="1569" t="s">
        <v>682</v>
      </c>
      <c r="E34" s="1566">
        <v>101.41983999999999</v>
      </c>
      <c r="F34" s="1566">
        <v>67.622</v>
      </c>
      <c r="G34" s="1566">
        <v>43.43</v>
      </c>
      <c r="H34" s="1566">
        <v>12.02</v>
      </c>
      <c r="I34" s="1566">
        <v>16.2</v>
      </c>
      <c r="J34" s="1567">
        <v>240.69183999999998</v>
      </c>
    </row>
    <row r="35" spans="2:10" ht="15" customHeight="1">
      <c r="B35" s="1565">
        <v>9</v>
      </c>
      <c r="C35" s="2442" t="s">
        <v>683</v>
      </c>
      <c r="D35" s="2443"/>
      <c r="E35" s="1566">
        <v>723.05633</v>
      </c>
      <c r="F35" s="1566">
        <v>390.15828000000005</v>
      </c>
      <c r="G35" s="1566">
        <v>135.67482000000001</v>
      </c>
      <c r="H35" s="1566">
        <v>10.91065</v>
      </c>
      <c r="I35" s="1566">
        <v>55.882680000000001</v>
      </c>
      <c r="J35" s="1567">
        <v>1315.6827599999997</v>
      </c>
    </row>
    <row r="36" spans="2:10" ht="15" customHeight="1">
      <c r="B36" s="1565">
        <v>10</v>
      </c>
      <c r="C36" s="2442" t="s">
        <v>21</v>
      </c>
      <c r="D36" s="2443"/>
      <c r="E36" s="1566">
        <v>117.77475</v>
      </c>
      <c r="F36" s="1566">
        <v>10.628200000000001</v>
      </c>
      <c r="G36" s="1566">
        <v>0</v>
      </c>
      <c r="H36" s="1566">
        <v>3.827</v>
      </c>
      <c r="I36" s="1566">
        <v>0</v>
      </c>
      <c r="J36" s="1567">
        <v>132.22995</v>
      </c>
    </row>
    <row r="37" spans="2:10" ht="15" customHeight="1">
      <c r="B37" s="1565">
        <v>11</v>
      </c>
      <c r="C37" s="2442" t="s">
        <v>684</v>
      </c>
      <c r="D37" s="2443"/>
      <c r="E37" s="1566">
        <v>3301.46758</v>
      </c>
      <c r="F37" s="1566">
        <v>1948.7431100000001</v>
      </c>
      <c r="G37" s="1566">
        <v>86.840879999999999</v>
      </c>
      <c r="H37" s="1566">
        <v>8.5038300000000007</v>
      </c>
      <c r="I37" s="1566">
        <v>0.65508</v>
      </c>
      <c r="J37" s="1567">
        <v>5346.2104800000006</v>
      </c>
    </row>
    <row r="38" spans="2:10" ht="15" customHeight="1" thickBot="1">
      <c r="B38" s="1570">
        <v>12</v>
      </c>
      <c r="C38" s="2444" t="s">
        <v>685</v>
      </c>
      <c r="D38" s="2445"/>
      <c r="E38" s="1571">
        <v>84942.045590000009</v>
      </c>
      <c r="F38" s="1571">
        <v>41939.965150000004</v>
      </c>
      <c r="G38" s="1571">
        <v>31645.721569999998</v>
      </c>
      <c r="H38" s="1571">
        <v>33074.283619999995</v>
      </c>
      <c r="I38" s="1571">
        <v>63784.063780000004</v>
      </c>
      <c r="J38" s="1572">
        <v>255386.07971000002</v>
      </c>
    </row>
    <row r="39" spans="2:10" ht="15" customHeight="1">
      <c r="B39" s="2448" t="s">
        <v>686</v>
      </c>
      <c r="C39" s="2449"/>
      <c r="D39" s="2450"/>
      <c r="E39" s="1573"/>
      <c r="F39" s="1574"/>
      <c r="G39" s="1574"/>
      <c r="H39" s="1574"/>
      <c r="I39" s="1575"/>
      <c r="J39" s="1576"/>
    </row>
    <row r="40" spans="2:10" ht="15" customHeight="1">
      <c r="B40" s="1565">
        <v>13</v>
      </c>
      <c r="C40" s="2442" t="s">
        <v>687</v>
      </c>
      <c r="D40" s="2443"/>
      <c r="E40" s="1566">
        <v>170078.05091999998</v>
      </c>
      <c r="F40" s="1566">
        <v>0.03</v>
      </c>
      <c r="G40" s="1566">
        <v>3.8119999999999998</v>
      </c>
      <c r="H40" s="1566">
        <v>2.0049999999999999</v>
      </c>
      <c r="I40" s="1566">
        <v>0</v>
      </c>
      <c r="J40" s="1567">
        <v>170083.89791999999</v>
      </c>
    </row>
    <row r="41" spans="2:10" ht="15" customHeight="1">
      <c r="B41" s="1565">
        <v>14</v>
      </c>
      <c r="C41" s="2442" t="s">
        <v>688</v>
      </c>
      <c r="D41" s="2443"/>
      <c r="E41" s="1566">
        <v>0</v>
      </c>
      <c r="F41" s="1566">
        <v>0</v>
      </c>
      <c r="G41" s="1566">
        <v>0</v>
      </c>
      <c r="H41" s="1566">
        <v>0</v>
      </c>
      <c r="I41" s="1566">
        <v>0</v>
      </c>
      <c r="J41" s="1567">
        <v>0</v>
      </c>
    </row>
    <row r="42" spans="2:10" ht="15" customHeight="1">
      <c r="B42" s="1565"/>
      <c r="C42" s="1568"/>
      <c r="D42" s="1569" t="s">
        <v>668</v>
      </c>
      <c r="E42" s="1566">
        <v>0</v>
      </c>
      <c r="F42" s="1566">
        <v>0</v>
      </c>
      <c r="G42" s="1566">
        <v>0</v>
      </c>
      <c r="H42" s="1566">
        <v>0</v>
      </c>
      <c r="I42" s="1566">
        <v>0</v>
      </c>
      <c r="J42" s="1567">
        <v>0</v>
      </c>
    </row>
    <row r="43" spans="2:10" ht="15" customHeight="1">
      <c r="B43" s="1565"/>
      <c r="C43" s="1568"/>
      <c r="D43" s="1569" t="s">
        <v>669</v>
      </c>
      <c r="E43" s="1566">
        <v>0</v>
      </c>
      <c r="F43" s="1566">
        <v>0</v>
      </c>
      <c r="G43" s="1566">
        <v>0</v>
      </c>
      <c r="H43" s="1566">
        <v>0</v>
      </c>
      <c r="I43" s="1566">
        <v>0</v>
      </c>
      <c r="J43" s="1567">
        <v>0</v>
      </c>
    </row>
    <row r="44" spans="2:10" ht="15" customHeight="1">
      <c r="B44" s="1565"/>
      <c r="C44" s="1568"/>
      <c r="D44" s="1569" t="s">
        <v>670</v>
      </c>
      <c r="E44" s="1566">
        <v>0</v>
      </c>
      <c r="F44" s="1566">
        <v>0</v>
      </c>
      <c r="G44" s="1566">
        <v>0</v>
      </c>
      <c r="H44" s="1566">
        <v>0</v>
      </c>
      <c r="I44" s="1566">
        <v>0</v>
      </c>
      <c r="J44" s="1567">
        <v>0</v>
      </c>
    </row>
    <row r="45" spans="2:10" ht="15" customHeight="1">
      <c r="B45" s="1565"/>
      <c r="C45" s="1568"/>
      <c r="D45" s="1569" t="s">
        <v>680</v>
      </c>
      <c r="E45" s="1566">
        <v>0</v>
      </c>
      <c r="F45" s="1566">
        <v>0</v>
      </c>
      <c r="G45" s="1566">
        <v>0</v>
      </c>
      <c r="H45" s="1566">
        <v>0</v>
      </c>
      <c r="I45" s="1566">
        <v>0</v>
      </c>
      <c r="J45" s="1567">
        <v>0</v>
      </c>
    </row>
    <row r="46" spans="2:10" ht="15" customHeight="1">
      <c r="B46" s="1565"/>
      <c r="C46" s="1568"/>
      <c r="D46" s="1569" t="s">
        <v>689</v>
      </c>
      <c r="E46" s="1566">
        <v>0</v>
      </c>
      <c r="F46" s="1566">
        <v>0</v>
      </c>
      <c r="G46" s="1566">
        <v>0</v>
      </c>
      <c r="H46" s="1566">
        <v>0</v>
      </c>
      <c r="I46" s="1566">
        <v>0</v>
      </c>
      <c r="J46" s="1567">
        <v>0</v>
      </c>
    </row>
    <row r="47" spans="2:10" ht="15" customHeight="1">
      <c r="B47" s="1565"/>
      <c r="C47" s="1568"/>
      <c r="D47" s="1569" t="s">
        <v>690</v>
      </c>
      <c r="E47" s="1566">
        <v>0</v>
      </c>
      <c r="F47" s="1566">
        <v>0</v>
      </c>
      <c r="G47" s="1566">
        <v>0</v>
      </c>
      <c r="H47" s="1566">
        <v>0</v>
      </c>
      <c r="I47" s="1566">
        <v>0</v>
      </c>
      <c r="J47" s="1567">
        <v>0</v>
      </c>
    </row>
    <row r="48" spans="2:10" ht="15" customHeight="1">
      <c r="B48" s="1565">
        <v>15</v>
      </c>
      <c r="C48" s="2442" t="s">
        <v>671</v>
      </c>
      <c r="D48" s="2443"/>
      <c r="E48" s="1566">
        <v>0</v>
      </c>
      <c r="F48" s="1566">
        <v>0</v>
      </c>
      <c r="G48" s="1566">
        <v>0</v>
      </c>
      <c r="H48" s="1566">
        <v>0</v>
      </c>
      <c r="I48" s="1566">
        <v>0</v>
      </c>
      <c r="J48" s="1567">
        <v>0</v>
      </c>
    </row>
    <row r="49" spans="2:10" ht="15" customHeight="1">
      <c r="B49" s="1565">
        <v>16</v>
      </c>
      <c r="C49" s="2442" t="s">
        <v>672</v>
      </c>
      <c r="D49" s="2443"/>
      <c r="E49" s="1566">
        <v>0.16200000000000001</v>
      </c>
      <c r="F49" s="1566">
        <v>0</v>
      </c>
      <c r="G49" s="1566">
        <v>0</v>
      </c>
      <c r="H49" s="1566">
        <v>0</v>
      </c>
      <c r="I49" s="1566">
        <v>0</v>
      </c>
      <c r="J49" s="1567">
        <v>0.16200000000000001</v>
      </c>
    </row>
    <row r="50" spans="2:10" ht="15" customHeight="1">
      <c r="B50" s="1565">
        <v>17</v>
      </c>
      <c r="C50" s="2442" t="s">
        <v>691</v>
      </c>
      <c r="D50" s="2443"/>
      <c r="E50" s="1566">
        <v>30240.229049999998</v>
      </c>
      <c r="F50" s="1566">
        <v>15219.090410000001</v>
      </c>
      <c r="G50" s="1566">
        <v>28567.102640000001</v>
      </c>
      <c r="H50" s="1566">
        <v>30856.259249999999</v>
      </c>
      <c r="I50" s="1566">
        <v>60325.458549999996</v>
      </c>
      <c r="J50" s="1567">
        <v>165208.13989999998</v>
      </c>
    </row>
    <row r="51" spans="2:10" ht="15" customHeight="1">
      <c r="B51" s="1565"/>
      <c r="C51" s="1568"/>
      <c r="D51" s="1569" t="s">
        <v>692</v>
      </c>
      <c r="E51" s="1566">
        <v>19467.7022</v>
      </c>
      <c r="F51" s="1566">
        <v>0</v>
      </c>
      <c r="G51" s="1566">
        <v>2.9289999999999998</v>
      </c>
      <c r="H51" s="1566">
        <v>8.5890000000000004</v>
      </c>
      <c r="I51" s="1566">
        <v>6.4119999999999999</v>
      </c>
      <c r="J51" s="1567">
        <v>19485.6322</v>
      </c>
    </row>
    <row r="52" spans="2:10" ht="15" customHeight="1">
      <c r="B52" s="1565"/>
      <c r="C52" s="1568"/>
      <c r="D52" s="1569" t="s">
        <v>693</v>
      </c>
      <c r="E52" s="1566">
        <v>10772.52685</v>
      </c>
      <c r="F52" s="1566">
        <v>15219.090410000001</v>
      </c>
      <c r="G52" s="1566">
        <v>28564.173640000001</v>
      </c>
      <c r="H52" s="1566">
        <v>30847.670249999999</v>
      </c>
      <c r="I52" s="1566">
        <v>60319.046549999999</v>
      </c>
      <c r="J52" s="1567">
        <v>145722.50769999999</v>
      </c>
    </row>
    <row r="53" spans="2:10" ht="15" customHeight="1">
      <c r="B53" s="1565">
        <v>18</v>
      </c>
      <c r="C53" s="2442" t="s">
        <v>694</v>
      </c>
      <c r="D53" s="2443"/>
      <c r="E53" s="1566">
        <v>223.58957000000001</v>
      </c>
      <c r="F53" s="1566">
        <v>1413.97054</v>
      </c>
      <c r="G53" s="1566">
        <v>440.84904</v>
      </c>
      <c r="H53" s="1566">
        <v>1997.80603</v>
      </c>
      <c r="I53" s="1566">
        <v>3381.1951200000003</v>
      </c>
      <c r="J53" s="1567">
        <v>7457.4103000000005</v>
      </c>
    </row>
    <row r="54" spans="2:10" ht="15" customHeight="1">
      <c r="B54" s="1565">
        <v>19</v>
      </c>
      <c r="C54" s="2442" t="s">
        <v>695</v>
      </c>
      <c r="D54" s="2443"/>
      <c r="E54" s="1566">
        <v>0</v>
      </c>
      <c r="F54" s="1566">
        <v>0</v>
      </c>
      <c r="G54" s="1566">
        <v>0</v>
      </c>
      <c r="H54" s="1566">
        <v>0</v>
      </c>
      <c r="I54" s="1566">
        <v>0</v>
      </c>
      <c r="J54" s="1567">
        <v>0</v>
      </c>
    </row>
    <row r="55" spans="2:10" ht="15" customHeight="1">
      <c r="B55" s="1565">
        <v>20</v>
      </c>
      <c r="C55" s="2442" t="s">
        <v>696</v>
      </c>
      <c r="D55" s="2443"/>
      <c r="E55" s="1566">
        <v>318.25900000000001</v>
      </c>
      <c r="F55" s="1566">
        <v>149.44113000000002</v>
      </c>
      <c r="G55" s="1566">
        <v>152.24645999999998</v>
      </c>
      <c r="H55" s="1566">
        <v>107.89905</v>
      </c>
      <c r="I55" s="1566">
        <v>194.67959999999999</v>
      </c>
      <c r="J55" s="1567">
        <v>922.52523999999994</v>
      </c>
    </row>
    <row r="56" spans="2:10" ht="15" customHeight="1">
      <c r="B56" s="1565">
        <v>21</v>
      </c>
      <c r="C56" s="2442" t="s">
        <v>697</v>
      </c>
      <c r="D56" s="2443"/>
      <c r="E56" s="1566">
        <v>25.695709999999998</v>
      </c>
      <c r="F56" s="1566">
        <v>0</v>
      </c>
      <c r="G56" s="1566">
        <v>2.1720000000000002</v>
      </c>
      <c r="H56" s="1566">
        <v>1.002</v>
      </c>
      <c r="I56" s="1566">
        <v>0</v>
      </c>
      <c r="J56" s="1567">
        <v>28.869709999999998</v>
      </c>
    </row>
    <row r="57" spans="2:10" ht="15" customHeight="1">
      <c r="B57" s="1565">
        <v>22</v>
      </c>
      <c r="C57" s="2442" t="s">
        <v>698</v>
      </c>
      <c r="D57" s="2443"/>
      <c r="E57" s="1566">
        <v>0</v>
      </c>
      <c r="F57" s="1566">
        <v>1.4E-2</v>
      </c>
      <c r="G57" s="1566">
        <v>2.7E-2</v>
      </c>
      <c r="H57" s="1566">
        <v>4.1000000000000002E-2</v>
      </c>
      <c r="I57" s="1566">
        <v>8.5000000000000006E-2</v>
      </c>
      <c r="J57" s="1567">
        <v>0.16700000000000001</v>
      </c>
    </row>
    <row r="58" spans="2:10" ht="15" customHeight="1">
      <c r="B58" s="1565">
        <v>23</v>
      </c>
      <c r="C58" s="2442" t="s">
        <v>699</v>
      </c>
      <c r="D58" s="2443"/>
      <c r="E58" s="1566">
        <v>5939.1705099999999</v>
      </c>
      <c r="F58" s="1566">
        <v>990.37419</v>
      </c>
      <c r="G58" s="1566">
        <v>13.18782</v>
      </c>
      <c r="H58" s="1566">
        <v>0.28899999999999998</v>
      </c>
      <c r="I58" s="1566">
        <v>3.4060999999999999</v>
      </c>
      <c r="J58" s="1567">
        <v>6946.4276199999995</v>
      </c>
    </row>
    <row r="59" spans="2:10" ht="15" customHeight="1" thickBot="1">
      <c r="B59" s="1577">
        <v>24</v>
      </c>
      <c r="C59" s="2451" t="s">
        <v>700</v>
      </c>
      <c r="D59" s="2452"/>
      <c r="E59" s="1578">
        <v>206825.15675999995</v>
      </c>
      <c r="F59" s="1579">
        <v>17772.920269999999</v>
      </c>
      <c r="G59" s="1579">
        <v>29179.396960000002</v>
      </c>
      <c r="H59" s="1579">
        <v>32965.301330000002</v>
      </c>
      <c r="I59" s="1580">
        <v>63904.824369999995</v>
      </c>
      <c r="J59" s="1580">
        <v>350647.59969</v>
      </c>
    </row>
    <row r="60" spans="2:10" ht="15" customHeight="1">
      <c r="B60" s="2448" t="s">
        <v>701</v>
      </c>
      <c r="C60" s="2449"/>
      <c r="D60" s="2450"/>
      <c r="E60" s="1573"/>
      <c r="F60" s="1581"/>
      <c r="G60" s="1574"/>
      <c r="H60" s="1574"/>
      <c r="I60" s="1582"/>
      <c r="J60" s="1576"/>
    </row>
    <row r="61" spans="2:10" ht="15" customHeight="1">
      <c r="B61" s="1565">
        <v>25</v>
      </c>
      <c r="C61" s="2442" t="s">
        <v>702</v>
      </c>
      <c r="D61" s="2443"/>
      <c r="E61" s="1566">
        <v>1716.1377500000001</v>
      </c>
      <c r="F61" s="1566">
        <v>485.03772999999995</v>
      </c>
      <c r="G61" s="1566">
        <v>39.750190000000003</v>
      </c>
      <c r="H61" s="1566">
        <v>139.09135000000001</v>
      </c>
      <c r="I61" s="1566">
        <v>580.04284999999993</v>
      </c>
      <c r="J61" s="1567">
        <v>2960.05987</v>
      </c>
    </row>
    <row r="62" spans="2:10" ht="15" customHeight="1">
      <c r="B62" s="1565">
        <v>26</v>
      </c>
      <c r="C62" s="2442" t="s">
        <v>703</v>
      </c>
      <c r="D62" s="2443"/>
      <c r="E62" s="1566">
        <v>30104.127039999999</v>
      </c>
      <c r="F62" s="1566">
        <v>2171.5839500000002</v>
      </c>
      <c r="G62" s="1566">
        <v>4485.5480199999993</v>
      </c>
      <c r="H62" s="1566">
        <v>6068.3671100000001</v>
      </c>
      <c r="I62" s="1566">
        <v>9516.7135600000001</v>
      </c>
      <c r="J62" s="1567">
        <v>52346.339679999997</v>
      </c>
    </row>
    <row r="63" spans="2:10" ht="15" customHeight="1" thickBot="1">
      <c r="B63" s="1570">
        <v>27</v>
      </c>
      <c r="C63" s="2444" t="s">
        <v>704</v>
      </c>
      <c r="D63" s="2445"/>
      <c r="E63" s="1583">
        <v>-28387.989289999998</v>
      </c>
      <c r="F63" s="1584">
        <v>-1686.5462200000002</v>
      </c>
      <c r="G63" s="1584">
        <v>-4445.7978299999995</v>
      </c>
      <c r="H63" s="1584">
        <v>-5929.2757600000004</v>
      </c>
      <c r="I63" s="1584">
        <v>-8936.6707100000003</v>
      </c>
      <c r="J63" s="1585">
        <v>-49386.279809999993</v>
      </c>
    </row>
    <row r="64" spans="2:10" ht="15" customHeight="1">
      <c r="B64" s="1586">
        <v>28</v>
      </c>
      <c r="C64" s="2446" t="s">
        <v>705</v>
      </c>
      <c r="D64" s="2447"/>
      <c r="E64" s="1587">
        <v>-150271.10045999996</v>
      </c>
      <c r="F64" s="1587">
        <v>22480.498660000008</v>
      </c>
      <c r="G64" s="1587">
        <v>-1979.4732200000035</v>
      </c>
      <c r="H64" s="1587">
        <v>-5820.2934700000051</v>
      </c>
      <c r="I64" s="1587">
        <v>-9057.4312999999966</v>
      </c>
      <c r="J64" s="1588">
        <v>-144647.79978999996</v>
      </c>
    </row>
    <row r="65" spans="2:10" ht="15" customHeight="1" thickBot="1">
      <c r="B65" s="1589">
        <v>29</v>
      </c>
      <c r="C65" s="2444" t="s">
        <v>706</v>
      </c>
      <c r="D65" s="2445"/>
      <c r="E65" s="1584">
        <v>-150271.10045999996</v>
      </c>
      <c r="F65" s="1584">
        <v>-127790.60179999993</v>
      </c>
      <c r="G65" s="1584">
        <v>-129770.07501999993</v>
      </c>
      <c r="H65" s="1584">
        <v>-135590.36848999996</v>
      </c>
      <c r="I65" s="1584">
        <v>-144647.79978999996</v>
      </c>
      <c r="J65" s="1590"/>
    </row>
  </sheetData>
  <mergeCells count="35">
    <mergeCell ref="C10:D10"/>
    <mergeCell ref="B4:J4"/>
    <mergeCell ref="I6:J6"/>
    <mergeCell ref="C7:D7"/>
    <mergeCell ref="B8:D8"/>
    <mergeCell ref="C9:D9"/>
    <mergeCell ref="C40:D40"/>
    <mergeCell ref="C14:D14"/>
    <mergeCell ref="C15:D15"/>
    <mergeCell ref="C16:D16"/>
    <mergeCell ref="C21:D21"/>
    <mergeCell ref="C24:D24"/>
    <mergeCell ref="C29:D29"/>
    <mergeCell ref="C35:D35"/>
    <mergeCell ref="C36:D36"/>
    <mergeCell ref="C37:D37"/>
    <mergeCell ref="C38:D38"/>
    <mergeCell ref="B39:D39"/>
    <mergeCell ref="B60:D60"/>
    <mergeCell ref="C41:D41"/>
    <mergeCell ref="C48:D48"/>
    <mergeCell ref="C49:D49"/>
    <mergeCell ref="C50:D50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4:D64"/>
    <mergeCell ref="C65:D65"/>
  </mergeCells>
  <pageMargins left="0.36" right="0.17" top="0.74803149606299213" bottom="0.74803149606299213" header="0.31496062992125984" footer="0.31496062992125984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workbookViewId="0"/>
  </sheetViews>
  <sheetFormatPr defaultColWidth="8.140625" defaultRowHeight="12.75"/>
  <cols>
    <col min="1" max="1" width="2.42578125" style="1592" customWidth="1"/>
    <col min="2" max="2" width="8.140625" style="1592" customWidth="1"/>
    <col min="3" max="3" width="19.7109375" style="1592" customWidth="1"/>
    <col min="4" max="4" width="42.28515625" style="1592" customWidth="1"/>
    <col min="5" max="5" width="11.5703125" style="1592" customWidth="1"/>
    <col min="6" max="6" width="11.28515625" style="1592" bestFit="1" customWidth="1"/>
    <col min="7" max="7" width="11.7109375" style="1592" customWidth="1"/>
    <col min="8" max="8" width="11.85546875" style="1592" customWidth="1"/>
    <col min="9" max="9" width="13.140625" style="1592" customWidth="1"/>
    <col min="10" max="10" width="15.140625" style="1592" customWidth="1"/>
    <col min="11" max="229" width="9.140625" style="1592" customWidth="1"/>
    <col min="230" max="16384" width="8.140625" style="1592"/>
  </cols>
  <sheetData>
    <row r="1" spans="2:10">
      <c r="B1" s="1591"/>
      <c r="C1" s="1591"/>
      <c r="D1" s="1591"/>
      <c r="E1" s="1591"/>
      <c r="F1" s="1591"/>
      <c r="G1" s="1591"/>
      <c r="H1" s="1591"/>
      <c r="I1" s="1591"/>
      <c r="J1" s="1591"/>
    </row>
    <row r="2" spans="2:10" ht="14.25">
      <c r="B2" s="1591"/>
      <c r="C2" s="1591"/>
      <c r="D2" s="1591"/>
      <c r="E2" s="1591"/>
      <c r="F2" s="1591"/>
      <c r="G2" s="1591"/>
      <c r="H2" s="1591"/>
      <c r="J2" s="1593" t="s">
        <v>711</v>
      </c>
    </row>
    <row r="3" spans="2:10" ht="14.25">
      <c r="B3" s="1591"/>
      <c r="C3" s="1591"/>
      <c r="D3" s="1591"/>
      <c r="E3" s="1591"/>
      <c r="F3" s="1591"/>
      <c r="G3" s="1591"/>
      <c r="H3" s="1591"/>
      <c r="I3" s="1594"/>
      <c r="J3" s="1594"/>
    </row>
    <row r="4" spans="2:10" ht="14.25" customHeight="1">
      <c r="B4" s="2470" t="s">
        <v>708</v>
      </c>
      <c r="C4" s="2470"/>
      <c r="D4" s="2470"/>
      <c r="E4" s="2470"/>
      <c r="F4" s="2470"/>
      <c r="G4" s="2470"/>
      <c r="H4" s="2470"/>
      <c r="I4" s="2470"/>
      <c r="J4" s="2470"/>
    </row>
    <row r="5" spans="2:10">
      <c r="B5" s="1595"/>
      <c r="C5" s="1595"/>
      <c r="D5" s="1595"/>
      <c r="E5" s="1595"/>
      <c r="F5" s="1595"/>
      <c r="G5" s="1595"/>
      <c r="H5" s="1595"/>
      <c r="I5" s="1595"/>
      <c r="J5" s="1591"/>
    </row>
    <row r="6" spans="2:10" ht="13.5" customHeight="1" thickBot="1">
      <c r="B6" s="1591"/>
      <c r="C6" s="1591"/>
      <c r="D6" s="1591"/>
      <c r="E6" s="1591"/>
      <c r="F6" s="1591"/>
      <c r="G6" s="1591"/>
      <c r="H6" s="1591"/>
      <c r="I6" s="2471" t="s">
        <v>0</v>
      </c>
      <c r="J6" s="2471"/>
    </row>
    <row r="7" spans="2:10" ht="36" customHeight="1" thickBot="1">
      <c r="B7" s="2472" t="s">
        <v>659</v>
      </c>
      <c r="C7" s="2474" t="s">
        <v>20</v>
      </c>
      <c r="D7" s="2475"/>
      <c r="E7" s="2478" t="s">
        <v>709</v>
      </c>
      <c r="F7" s="2478"/>
      <c r="G7" s="2478"/>
      <c r="H7" s="2479" t="s">
        <v>710</v>
      </c>
      <c r="I7" s="2478"/>
      <c r="J7" s="2480"/>
    </row>
    <row r="8" spans="2:10" ht="26.25" thickBot="1">
      <c r="B8" s="2473"/>
      <c r="C8" s="2476"/>
      <c r="D8" s="2477"/>
      <c r="E8" s="1596" t="s">
        <v>660</v>
      </c>
      <c r="F8" s="1597" t="s">
        <v>661</v>
      </c>
      <c r="G8" s="1598" t="s">
        <v>662</v>
      </c>
      <c r="H8" s="1596" t="s">
        <v>660</v>
      </c>
      <c r="I8" s="1597" t="s">
        <v>661</v>
      </c>
      <c r="J8" s="1598" t="s">
        <v>662</v>
      </c>
    </row>
    <row r="9" spans="2:10" ht="15" customHeight="1">
      <c r="B9" s="2465" t="s">
        <v>665</v>
      </c>
      <c r="C9" s="2468"/>
      <c r="D9" s="2469"/>
      <c r="E9" s="1599"/>
      <c r="F9" s="1600"/>
      <c r="G9" s="1601"/>
      <c r="H9" s="1602"/>
      <c r="I9" s="1603"/>
      <c r="J9" s="1604"/>
    </row>
    <row r="10" spans="2:10" ht="15" customHeight="1">
      <c r="B10" s="1605">
        <v>1</v>
      </c>
      <c r="C10" s="2461" t="s">
        <v>666</v>
      </c>
      <c r="D10" s="2462"/>
      <c r="E10" s="1606">
        <v>52970.896770000007</v>
      </c>
      <c r="F10" s="1606">
        <v>0</v>
      </c>
      <c r="G10" s="1607">
        <v>0</v>
      </c>
      <c r="H10" s="1608">
        <v>0</v>
      </c>
      <c r="I10" s="1606">
        <v>0</v>
      </c>
      <c r="J10" s="1609">
        <v>0</v>
      </c>
    </row>
    <row r="11" spans="2:10" ht="15" customHeight="1">
      <c r="B11" s="1605">
        <v>2</v>
      </c>
      <c r="C11" s="2461" t="s">
        <v>667</v>
      </c>
      <c r="D11" s="2462"/>
      <c r="E11" s="1606">
        <v>29.707000000000001</v>
      </c>
      <c r="F11" s="1606">
        <v>0</v>
      </c>
      <c r="G11" s="1607">
        <v>0</v>
      </c>
      <c r="H11" s="1608">
        <v>0</v>
      </c>
      <c r="I11" s="1606">
        <v>0</v>
      </c>
      <c r="J11" s="1609">
        <v>0</v>
      </c>
    </row>
    <row r="12" spans="2:10" ht="15" customHeight="1">
      <c r="B12" s="1605"/>
      <c r="C12" s="1610"/>
      <c r="D12" s="1611" t="s">
        <v>668</v>
      </c>
      <c r="E12" s="1606">
        <v>0</v>
      </c>
      <c r="F12" s="1606">
        <v>0</v>
      </c>
      <c r="G12" s="1607">
        <v>0</v>
      </c>
      <c r="H12" s="1608">
        <v>0</v>
      </c>
      <c r="I12" s="1606">
        <v>0</v>
      </c>
      <c r="J12" s="1609">
        <v>0</v>
      </c>
    </row>
    <row r="13" spans="2:10" ht="15" customHeight="1">
      <c r="B13" s="1605"/>
      <c r="C13" s="1610"/>
      <c r="D13" s="1611" t="s">
        <v>669</v>
      </c>
      <c r="E13" s="1606">
        <v>0</v>
      </c>
      <c r="F13" s="1606">
        <v>0</v>
      </c>
      <c r="G13" s="1607">
        <v>0</v>
      </c>
      <c r="H13" s="1608">
        <v>0</v>
      </c>
      <c r="I13" s="1606">
        <v>0</v>
      </c>
      <c r="J13" s="1609">
        <v>0</v>
      </c>
    </row>
    <row r="14" spans="2:10" ht="15" customHeight="1">
      <c r="B14" s="1605"/>
      <c r="C14" s="1610"/>
      <c r="D14" s="1611" t="s">
        <v>670</v>
      </c>
      <c r="E14" s="1606">
        <v>29.707000000000001</v>
      </c>
      <c r="F14" s="1606">
        <v>0</v>
      </c>
      <c r="G14" s="1607">
        <v>0</v>
      </c>
      <c r="H14" s="1608">
        <v>0</v>
      </c>
      <c r="I14" s="1606">
        <v>0</v>
      </c>
      <c r="J14" s="1609">
        <v>0</v>
      </c>
    </row>
    <row r="15" spans="2:10" ht="15" customHeight="1">
      <c r="B15" s="1605">
        <v>3</v>
      </c>
      <c r="C15" s="2461" t="s">
        <v>671</v>
      </c>
      <c r="D15" s="2462"/>
      <c r="E15" s="1606">
        <v>0</v>
      </c>
      <c r="F15" s="1606">
        <v>0</v>
      </c>
      <c r="G15" s="1607">
        <v>0</v>
      </c>
      <c r="H15" s="1608">
        <v>0</v>
      </c>
      <c r="I15" s="1606">
        <v>0</v>
      </c>
      <c r="J15" s="1609">
        <v>0</v>
      </c>
    </row>
    <row r="16" spans="2:10" ht="15" customHeight="1">
      <c r="B16" s="1605">
        <v>4</v>
      </c>
      <c r="C16" s="2461" t="s">
        <v>672</v>
      </c>
      <c r="D16" s="2462"/>
      <c r="E16" s="1606">
        <v>1.6E-2</v>
      </c>
      <c r="F16" s="1606">
        <v>0</v>
      </c>
      <c r="G16" s="1607">
        <v>0</v>
      </c>
      <c r="H16" s="1608">
        <v>0</v>
      </c>
      <c r="I16" s="1606">
        <v>0</v>
      </c>
      <c r="J16" s="1609">
        <v>0</v>
      </c>
    </row>
    <row r="17" spans="2:10" ht="30" customHeight="1">
      <c r="B17" s="1605">
        <v>5</v>
      </c>
      <c r="C17" s="2461" t="s">
        <v>673</v>
      </c>
      <c r="D17" s="2462"/>
      <c r="E17" s="1606">
        <v>0</v>
      </c>
      <c r="F17" s="1606">
        <v>0</v>
      </c>
      <c r="G17" s="1607">
        <v>0</v>
      </c>
      <c r="H17" s="1608">
        <v>0</v>
      </c>
      <c r="I17" s="1606">
        <v>0</v>
      </c>
      <c r="J17" s="1609">
        <v>0</v>
      </c>
    </row>
    <row r="18" spans="2:10" ht="15" customHeight="1">
      <c r="B18" s="1605"/>
      <c r="C18" s="1610"/>
      <c r="D18" s="1611" t="s">
        <v>668</v>
      </c>
      <c r="E18" s="1606">
        <v>0</v>
      </c>
      <c r="F18" s="1606">
        <v>0</v>
      </c>
      <c r="G18" s="1607">
        <v>0</v>
      </c>
      <c r="H18" s="1608">
        <v>0</v>
      </c>
      <c r="I18" s="1606">
        <v>0</v>
      </c>
      <c r="J18" s="1609">
        <v>0</v>
      </c>
    </row>
    <row r="19" spans="2:10" ht="15" customHeight="1">
      <c r="B19" s="1605"/>
      <c r="C19" s="1610"/>
      <c r="D19" s="1611" t="s">
        <v>669</v>
      </c>
      <c r="E19" s="1606">
        <v>0</v>
      </c>
      <c r="F19" s="1606">
        <v>0</v>
      </c>
      <c r="G19" s="1607">
        <v>0</v>
      </c>
      <c r="H19" s="1608">
        <v>0</v>
      </c>
      <c r="I19" s="1606">
        <v>0</v>
      </c>
      <c r="J19" s="1609">
        <v>0</v>
      </c>
    </row>
    <row r="20" spans="2:10" ht="15" customHeight="1">
      <c r="B20" s="1605"/>
      <c r="C20" s="1610"/>
      <c r="D20" s="1611" t="s">
        <v>670</v>
      </c>
      <c r="E20" s="1606">
        <v>0</v>
      </c>
      <c r="F20" s="1606">
        <v>0</v>
      </c>
      <c r="G20" s="1607">
        <v>0</v>
      </c>
      <c r="H20" s="1608">
        <v>0</v>
      </c>
      <c r="I20" s="1606">
        <v>0</v>
      </c>
      <c r="J20" s="1609">
        <v>0</v>
      </c>
    </row>
    <row r="21" spans="2:10" ht="15" customHeight="1">
      <c r="B21" s="1605"/>
      <c r="C21" s="1610"/>
      <c r="D21" s="1611" t="s">
        <v>674</v>
      </c>
      <c r="E21" s="1606">
        <v>0</v>
      </c>
      <c r="F21" s="1606">
        <v>0</v>
      </c>
      <c r="G21" s="1607">
        <v>0</v>
      </c>
      <c r="H21" s="1608">
        <v>0</v>
      </c>
      <c r="I21" s="1606">
        <v>0</v>
      </c>
      <c r="J21" s="1609">
        <v>0</v>
      </c>
    </row>
    <row r="22" spans="2:10" ht="15" customHeight="1">
      <c r="B22" s="1605">
        <v>6</v>
      </c>
      <c r="C22" s="2461" t="s">
        <v>675</v>
      </c>
      <c r="D22" s="2462"/>
      <c r="E22" s="1606">
        <v>0</v>
      </c>
      <c r="F22" s="1606">
        <v>12246.245999999999</v>
      </c>
      <c r="G22" s="1607">
        <v>3029.6109999999999</v>
      </c>
      <c r="H22" s="1608">
        <v>0</v>
      </c>
      <c r="I22" s="1606">
        <v>-527.79999999999995</v>
      </c>
      <c r="J22" s="1609">
        <v>-338.65845000000002</v>
      </c>
    </row>
    <row r="23" spans="2:10" ht="15" customHeight="1">
      <c r="B23" s="1605"/>
      <c r="C23" s="1610"/>
      <c r="D23" s="1611" t="s">
        <v>668</v>
      </c>
      <c r="E23" s="1606">
        <v>0</v>
      </c>
      <c r="F23" s="1606">
        <v>11626.002</v>
      </c>
      <c r="G23" s="1607">
        <v>2702.45</v>
      </c>
      <c r="H23" s="1608">
        <v>0</v>
      </c>
      <c r="I23" s="1606">
        <v>-13</v>
      </c>
      <c r="J23" s="1609">
        <v>-98.408450000000002</v>
      </c>
    </row>
    <row r="24" spans="2:10" ht="15" customHeight="1">
      <c r="B24" s="1605"/>
      <c r="C24" s="1610"/>
      <c r="D24" s="1611" t="s">
        <v>669</v>
      </c>
      <c r="E24" s="1606">
        <v>0</v>
      </c>
      <c r="F24" s="1606">
        <v>620.24400000000003</v>
      </c>
      <c r="G24" s="1607">
        <v>327.161</v>
      </c>
      <c r="H24" s="1608">
        <v>0</v>
      </c>
      <c r="I24" s="1606">
        <v>-514.79999999999995</v>
      </c>
      <c r="J24" s="1609">
        <v>-240.25</v>
      </c>
    </row>
    <row r="25" spans="2:10" ht="15" customHeight="1">
      <c r="B25" s="1605">
        <v>7</v>
      </c>
      <c r="C25" s="2461" t="s">
        <v>676</v>
      </c>
      <c r="D25" s="2462"/>
      <c r="E25" s="1606">
        <v>75.919210000000007</v>
      </c>
      <c r="F25" s="1606">
        <v>13513.219060000001</v>
      </c>
      <c r="G25" s="1607">
        <v>2772.47325</v>
      </c>
      <c r="H25" s="1608">
        <v>1498.8322800000001</v>
      </c>
      <c r="I25" s="1606">
        <v>-1343.75317</v>
      </c>
      <c r="J25" s="1609">
        <v>982.64819999999997</v>
      </c>
    </row>
    <row r="26" spans="2:10" ht="15" customHeight="1">
      <c r="B26" s="1605"/>
      <c r="C26" s="1610"/>
      <c r="D26" s="1611" t="s">
        <v>668</v>
      </c>
      <c r="E26" s="1606">
        <v>1E-3</v>
      </c>
      <c r="F26" s="1606">
        <v>13228.791060000001</v>
      </c>
      <c r="G26" s="1607">
        <v>1479.41425</v>
      </c>
      <c r="H26" s="1608">
        <v>1498.8322800000001</v>
      </c>
      <c r="I26" s="1606">
        <v>-1343.75317</v>
      </c>
      <c r="J26" s="1609">
        <v>982.64819999999997</v>
      </c>
    </row>
    <row r="27" spans="2:10" ht="15" customHeight="1">
      <c r="B27" s="1605"/>
      <c r="C27" s="1610"/>
      <c r="D27" s="1611" t="s">
        <v>669</v>
      </c>
      <c r="E27" s="1606">
        <v>7.7709999999999999</v>
      </c>
      <c r="F27" s="1606">
        <v>284.428</v>
      </c>
      <c r="G27" s="1607">
        <v>1293.059</v>
      </c>
      <c r="H27" s="1608">
        <v>0</v>
      </c>
      <c r="I27" s="1606">
        <v>0</v>
      </c>
      <c r="J27" s="1609">
        <v>0</v>
      </c>
    </row>
    <row r="28" spans="2:10" ht="15" customHeight="1">
      <c r="B28" s="1605"/>
      <c r="C28" s="1610"/>
      <c r="D28" s="1611" t="s">
        <v>670</v>
      </c>
      <c r="E28" s="1606">
        <v>68.147210000000001</v>
      </c>
      <c r="F28" s="1606">
        <v>0</v>
      </c>
      <c r="G28" s="1607">
        <v>0</v>
      </c>
      <c r="H28" s="1608">
        <v>0</v>
      </c>
      <c r="I28" s="1606">
        <v>0</v>
      </c>
      <c r="J28" s="1609">
        <v>0</v>
      </c>
    </row>
    <row r="29" spans="2:10" ht="15" customHeight="1">
      <c r="B29" s="1605"/>
      <c r="C29" s="1610"/>
      <c r="D29" s="1611" t="s">
        <v>677</v>
      </c>
      <c r="E29" s="1606">
        <v>0</v>
      </c>
      <c r="F29" s="1606">
        <v>0</v>
      </c>
      <c r="G29" s="1607">
        <v>0</v>
      </c>
      <c r="H29" s="1608">
        <v>0</v>
      </c>
      <c r="I29" s="1606">
        <v>0</v>
      </c>
      <c r="J29" s="1609">
        <v>0</v>
      </c>
    </row>
    <row r="30" spans="2:10" ht="15" customHeight="1">
      <c r="B30" s="1605">
        <v>8</v>
      </c>
      <c r="C30" s="2461" t="s">
        <v>678</v>
      </c>
      <c r="D30" s="2462"/>
      <c r="E30" s="1606">
        <v>24456.372910000002</v>
      </c>
      <c r="F30" s="1606">
        <v>13906.140750000002</v>
      </c>
      <c r="G30" s="1607">
        <v>24051.34031</v>
      </c>
      <c r="H30" s="1608">
        <v>-64.15876999999999</v>
      </c>
      <c r="I30" s="1606">
        <v>-1038.0233000000001</v>
      </c>
      <c r="J30" s="1609">
        <v>-4976.25065</v>
      </c>
    </row>
    <row r="31" spans="2:10" ht="15" customHeight="1">
      <c r="B31" s="1605"/>
      <c r="C31" s="1610"/>
      <c r="D31" s="1611" t="s">
        <v>679</v>
      </c>
      <c r="E31" s="1606">
        <v>5208.5813499999995</v>
      </c>
      <c r="F31" s="1606">
        <v>7390.8460500000001</v>
      </c>
      <c r="G31" s="1607">
        <v>7971.5595899999998</v>
      </c>
      <c r="H31" s="1608">
        <v>0</v>
      </c>
      <c r="I31" s="1606">
        <v>0</v>
      </c>
      <c r="J31" s="1609">
        <v>0</v>
      </c>
    </row>
    <row r="32" spans="2:10" ht="15" customHeight="1">
      <c r="B32" s="1605"/>
      <c r="C32" s="1610"/>
      <c r="D32" s="1611" t="s">
        <v>680</v>
      </c>
      <c r="E32" s="1606">
        <v>14024.453</v>
      </c>
      <c r="F32" s="1606">
        <v>0</v>
      </c>
      <c r="G32" s="1607">
        <v>0</v>
      </c>
      <c r="H32" s="1608">
        <v>0</v>
      </c>
      <c r="I32" s="1606">
        <v>0</v>
      </c>
      <c r="J32" s="1609">
        <v>0</v>
      </c>
    </row>
    <row r="33" spans="2:10" ht="15" customHeight="1">
      <c r="B33" s="1605"/>
      <c r="C33" s="1610"/>
      <c r="D33" s="1611" t="s">
        <v>681</v>
      </c>
      <c r="E33" s="1606">
        <v>1.8174000000000001</v>
      </c>
      <c r="F33" s="1606">
        <v>0.61048000000000002</v>
      </c>
      <c r="G33" s="1607">
        <v>0.62470000000000003</v>
      </c>
      <c r="H33" s="1608">
        <v>0</v>
      </c>
      <c r="I33" s="1606">
        <v>0</v>
      </c>
      <c r="J33" s="1609">
        <v>0</v>
      </c>
    </row>
    <row r="34" spans="2:10" ht="15" customHeight="1">
      <c r="B34" s="1605"/>
      <c r="C34" s="1610"/>
      <c r="D34" s="1611" t="s">
        <v>674</v>
      </c>
      <c r="E34" s="1606">
        <v>5137.6998899999999</v>
      </c>
      <c r="F34" s="1606">
        <v>6437.7265700000007</v>
      </c>
      <c r="G34" s="1607">
        <v>16034.142890000001</v>
      </c>
      <c r="H34" s="1608">
        <v>-64.15876999999999</v>
      </c>
      <c r="I34" s="1606">
        <v>-1038.0233000000001</v>
      </c>
      <c r="J34" s="1609">
        <v>-4976.25065</v>
      </c>
    </row>
    <row r="35" spans="2:10" ht="15" customHeight="1">
      <c r="B35" s="1605"/>
      <c r="C35" s="1610"/>
      <c r="D35" s="1611" t="s">
        <v>682</v>
      </c>
      <c r="E35" s="1606">
        <v>83.821269999999998</v>
      </c>
      <c r="F35" s="1606">
        <v>76.957650000000001</v>
      </c>
      <c r="G35" s="1607">
        <v>45.013129999999997</v>
      </c>
      <c r="H35" s="1608">
        <v>0</v>
      </c>
      <c r="I35" s="1606">
        <v>0</v>
      </c>
      <c r="J35" s="1609">
        <v>0</v>
      </c>
    </row>
    <row r="36" spans="2:10" ht="15" customHeight="1">
      <c r="B36" s="1605">
        <v>9</v>
      </c>
      <c r="C36" s="2461" t="s">
        <v>683</v>
      </c>
      <c r="D36" s="2462"/>
      <c r="E36" s="1606">
        <v>560.90092000000004</v>
      </c>
      <c r="F36" s="1606">
        <v>505.62918000000002</v>
      </c>
      <c r="G36" s="1607">
        <v>368.05944</v>
      </c>
      <c r="H36" s="1608">
        <v>9.9860600000000002</v>
      </c>
      <c r="I36" s="1606">
        <v>18.10529</v>
      </c>
      <c r="J36" s="1609">
        <v>92.115309999999994</v>
      </c>
    </row>
    <row r="37" spans="2:10" ht="15" customHeight="1">
      <c r="B37" s="1605">
        <v>10</v>
      </c>
      <c r="C37" s="2461" t="s">
        <v>21</v>
      </c>
      <c r="D37" s="2462"/>
      <c r="E37" s="1606">
        <v>112.84675999999999</v>
      </c>
      <c r="F37" s="1606">
        <v>12.594200000000001</v>
      </c>
      <c r="G37" s="1607">
        <v>4.2050000000000001</v>
      </c>
      <c r="H37" s="1608">
        <v>2.556</v>
      </c>
      <c r="I37" s="1606">
        <v>7.4630000000000001</v>
      </c>
      <c r="J37" s="1609">
        <v>18.855</v>
      </c>
    </row>
    <row r="38" spans="2:10" ht="15" customHeight="1">
      <c r="B38" s="1605">
        <v>11</v>
      </c>
      <c r="C38" s="2461" t="s">
        <v>684</v>
      </c>
      <c r="D38" s="2462"/>
      <c r="E38" s="1606">
        <v>2888.64977</v>
      </c>
      <c r="F38" s="1606">
        <v>1938.7766100000001</v>
      </c>
      <c r="G38" s="1607">
        <v>2.2558800000000003</v>
      </c>
      <c r="H38" s="1608">
        <v>0.66900000000000004</v>
      </c>
      <c r="I38" s="1606">
        <v>0</v>
      </c>
      <c r="J38" s="1609">
        <v>0</v>
      </c>
    </row>
    <row r="39" spans="2:10" ht="15" customHeight="1" thickBot="1">
      <c r="B39" s="1612">
        <v>12</v>
      </c>
      <c r="C39" s="2459" t="s">
        <v>685</v>
      </c>
      <c r="D39" s="2460"/>
      <c r="E39" s="1613">
        <v>81095.309340000007</v>
      </c>
      <c r="F39" s="1614">
        <v>42122.605800000005</v>
      </c>
      <c r="G39" s="1615">
        <v>30227.944879999999</v>
      </c>
      <c r="H39" s="1613">
        <v>1447.8845700000002</v>
      </c>
      <c r="I39" s="1614">
        <v>-2884.0081799999998</v>
      </c>
      <c r="J39" s="1615">
        <v>-4221.2905900000005</v>
      </c>
    </row>
    <row r="40" spans="2:10" ht="15" customHeight="1">
      <c r="B40" s="2465" t="s">
        <v>686</v>
      </c>
      <c r="C40" s="2468"/>
      <c r="D40" s="2469"/>
      <c r="E40" s="1616"/>
      <c r="F40" s="1617"/>
      <c r="G40" s="1618"/>
      <c r="H40" s="1616"/>
      <c r="I40" s="1619"/>
      <c r="J40" s="1618"/>
    </row>
    <row r="41" spans="2:10" ht="15" customHeight="1">
      <c r="B41" s="1605">
        <v>13</v>
      </c>
      <c r="C41" s="2461" t="s">
        <v>687</v>
      </c>
      <c r="D41" s="2462"/>
      <c r="E41" s="1606">
        <v>20203.084510000001</v>
      </c>
      <c r="F41" s="1606">
        <v>8713.3032400000011</v>
      </c>
      <c r="G41" s="1607">
        <v>2495.23117</v>
      </c>
      <c r="H41" s="1608">
        <v>500.89565999999996</v>
      </c>
      <c r="I41" s="1606">
        <v>1118.0084999999999</v>
      </c>
      <c r="J41" s="1609">
        <v>890.13367000000005</v>
      </c>
    </row>
    <row r="42" spans="2:10" ht="15" customHeight="1">
      <c r="B42" s="1605">
        <v>14</v>
      </c>
      <c r="C42" s="2461" t="s">
        <v>688</v>
      </c>
      <c r="D42" s="2462"/>
      <c r="E42" s="1606">
        <v>0</v>
      </c>
      <c r="F42" s="1606">
        <v>0</v>
      </c>
      <c r="G42" s="1607">
        <v>0</v>
      </c>
      <c r="H42" s="1608">
        <v>0</v>
      </c>
      <c r="I42" s="1606">
        <v>0</v>
      </c>
      <c r="J42" s="1609">
        <v>0</v>
      </c>
    </row>
    <row r="43" spans="2:10" ht="15" customHeight="1">
      <c r="B43" s="1605"/>
      <c r="C43" s="1610"/>
      <c r="D43" s="1611" t="s">
        <v>668</v>
      </c>
      <c r="E43" s="1606">
        <v>0</v>
      </c>
      <c r="F43" s="1606">
        <v>0</v>
      </c>
      <c r="G43" s="1607">
        <v>0</v>
      </c>
      <c r="H43" s="1608">
        <v>0</v>
      </c>
      <c r="I43" s="1606">
        <v>0</v>
      </c>
      <c r="J43" s="1609">
        <v>0</v>
      </c>
    </row>
    <row r="44" spans="2:10" ht="15" customHeight="1">
      <c r="B44" s="1605"/>
      <c r="C44" s="1610"/>
      <c r="D44" s="1611" t="s">
        <v>669</v>
      </c>
      <c r="E44" s="1606">
        <v>0</v>
      </c>
      <c r="F44" s="1606">
        <v>0</v>
      </c>
      <c r="G44" s="1607">
        <v>0</v>
      </c>
      <c r="H44" s="1608">
        <v>0</v>
      </c>
      <c r="I44" s="1606">
        <v>0</v>
      </c>
      <c r="J44" s="1609">
        <v>0</v>
      </c>
    </row>
    <row r="45" spans="2:10" ht="15" customHeight="1">
      <c r="B45" s="1605"/>
      <c r="C45" s="1610"/>
      <c r="D45" s="1611" t="s">
        <v>670</v>
      </c>
      <c r="E45" s="1606">
        <v>0</v>
      </c>
      <c r="F45" s="1606">
        <v>0</v>
      </c>
      <c r="G45" s="1607">
        <v>0</v>
      </c>
      <c r="H45" s="1608">
        <v>0</v>
      </c>
      <c r="I45" s="1606">
        <v>0</v>
      </c>
      <c r="J45" s="1609">
        <v>0</v>
      </c>
    </row>
    <row r="46" spans="2:10" ht="15" customHeight="1">
      <c r="B46" s="1605"/>
      <c r="C46" s="1610"/>
      <c r="D46" s="1611" t="s">
        <v>680</v>
      </c>
      <c r="E46" s="1606">
        <v>0</v>
      </c>
      <c r="F46" s="1606">
        <v>0</v>
      </c>
      <c r="G46" s="1607">
        <v>0</v>
      </c>
      <c r="H46" s="1608">
        <v>0</v>
      </c>
      <c r="I46" s="1606">
        <v>0</v>
      </c>
      <c r="J46" s="1609">
        <v>0</v>
      </c>
    </row>
    <row r="47" spans="2:10" ht="15" customHeight="1">
      <c r="B47" s="1605"/>
      <c r="C47" s="1610"/>
      <c r="D47" s="1611" t="s">
        <v>689</v>
      </c>
      <c r="E47" s="1606">
        <v>0</v>
      </c>
      <c r="F47" s="1606">
        <v>0</v>
      </c>
      <c r="G47" s="1607">
        <v>0</v>
      </c>
      <c r="H47" s="1608">
        <v>0</v>
      </c>
      <c r="I47" s="1606">
        <v>0</v>
      </c>
      <c r="J47" s="1609">
        <v>0</v>
      </c>
    </row>
    <row r="48" spans="2:10" ht="15" customHeight="1">
      <c r="B48" s="1605"/>
      <c r="C48" s="1610"/>
      <c r="D48" s="1611" t="s">
        <v>690</v>
      </c>
      <c r="E48" s="1606">
        <v>0</v>
      </c>
      <c r="F48" s="1606">
        <v>0</v>
      </c>
      <c r="G48" s="1607">
        <v>0</v>
      </c>
      <c r="H48" s="1608">
        <v>0</v>
      </c>
      <c r="I48" s="1606">
        <v>0</v>
      </c>
      <c r="J48" s="1609">
        <v>0</v>
      </c>
    </row>
    <row r="49" spans="2:10" ht="15" customHeight="1">
      <c r="B49" s="1605">
        <v>15</v>
      </c>
      <c r="C49" s="2461" t="s">
        <v>671</v>
      </c>
      <c r="D49" s="2462"/>
      <c r="E49" s="1606">
        <v>0</v>
      </c>
      <c r="F49" s="1606">
        <v>0</v>
      </c>
      <c r="G49" s="1607">
        <v>0</v>
      </c>
      <c r="H49" s="1608">
        <v>0</v>
      </c>
      <c r="I49" s="1606">
        <v>0</v>
      </c>
      <c r="J49" s="1609">
        <v>0</v>
      </c>
    </row>
    <row r="50" spans="2:10" ht="15" customHeight="1">
      <c r="B50" s="1605">
        <v>16</v>
      </c>
      <c r="C50" s="2461" t="s">
        <v>672</v>
      </c>
      <c r="D50" s="2462"/>
      <c r="E50" s="1606">
        <v>0.16200000000000001</v>
      </c>
      <c r="F50" s="1606">
        <v>0</v>
      </c>
      <c r="G50" s="1607">
        <v>0</v>
      </c>
      <c r="H50" s="1608">
        <v>0</v>
      </c>
      <c r="I50" s="1606">
        <v>0</v>
      </c>
      <c r="J50" s="1609">
        <v>0</v>
      </c>
    </row>
    <row r="51" spans="2:10" ht="15" customHeight="1">
      <c r="B51" s="1605">
        <v>17</v>
      </c>
      <c r="C51" s="2461" t="s">
        <v>691</v>
      </c>
      <c r="D51" s="2462"/>
      <c r="E51" s="1606">
        <v>3378.6830399999999</v>
      </c>
      <c r="F51" s="1606">
        <v>2022.7903700000002</v>
      </c>
      <c r="G51" s="1607">
        <v>4450.3614600000001</v>
      </c>
      <c r="H51" s="1608">
        <v>385.52598000000006</v>
      </c>
      <c r="I51" s="1606">
        <v>299.86852000000005</v>
      </c>
      <c r="J51" s="1609">
        <v>1362.9029800000001</v>
      </c>
    </row>
    <row r="52" spans="2:10" ht="15" customHeight="1">
      <c r="B52" s="1605"/>
      <c r="C52" s="1610"/>
      <c r="D52" s="1611" t="s">
        <v>692</v>
      </c>
      <c r="E52" s="1606">
        <v>1224.0590900000002</v>
      </c>
      <c r="F52" s="1606">
        <v>343.00984000000005</v>
      </c>
      <c r="G52" s="1607">
        <v>412.81216999999998</v>
      </c>
      <c r="H52" s="1608">
        <v>23.48452</v>
      </c>
      <c r="I52" s="1606">
        <v>263.20699999999999</v>
      </c>
      <c r="J52" s="1609">
        <v>471.46499999999997</v>
      </c>
    </row>
    <row r="53" spans="2:10" ht="15" customHeight="1">
      <c r="B53" s="1605"/>
      <c r="C53" s="1610"/>
      <c r="D53" s="1611" t="s">
        <v>693</v>
      </c>
      <c r="E53" s="1606">
        <v>2154.6239500000001</v>
      </c>
      <c r="F53" s="1606">
        <v>1679.78053</v>
      </c>
      <c r="G53" s="1607">
        <v>4037.5492899999999</v>
      </c>
      <c r="H53" s="1608">
        <v>362.04146000000003</v>
      </c>
      <c r="I53" s="1606">
        <v>36.661519999999996</v>
      </c>
      <c r="J53" s="1609">
        <v>891.43797999999992</v>
      </c>
    </row>
    <row r="54" spans="2:10" ht="15" customHeight="1">
      <c r="B54" s="1605">
        <v>18</v>
      </c>
      <c r="C54" s="2461" t="s">
        <v>694</v>
      </c>
      <c r="D54" s="2462"/>
      <c r="E54" s="1606">
        <v>137.06100000000001</v>
      </c>
      <c r="F54" s="1606">
        <v>1386.3911799999998</v>
      </c>
      <c r="G54" s="1607">
        <v>439.15792999999996</v>
      </c>
      <c r="H54" s="1608">
        <v>-0.105</v>
      </c>
      <c r="I54" s="1606">
        <v>-255.26523</v>
      </c>
      <c r="J54" s="1609">
        <v>479.79732999999999</v>
      </c>
    </row>
    <row r="55" spans="2:10" ht="15" customHeight="1">
      <c r="B55" s="1605">
        <v>19</v>
      </c>
      <c r="C55" s="2461" t="s">
        <v>695</v>
      </c>
      <c r="D55" s="2462"/>
      <c r="E55" s="1606">
        <v>0</v>
      </c>
      <c r="F55" s="1606">
        <v>0</v>
      </c>
      <c r="G55" s="1607">
        <v>0</v>
      </c>
      <c r="H55" s="1608">
        <v>0</v>
      </c>
      <c r="I55" s="1606">
        <v>0</v>
      </c>
      <c r="J55" s="1609">
        <v>0</v>
      </c>
    </row>
    <row r="56" spans="2:10" ht="15" customHeight="1">
      <c r="B56" s="1605">
        <v>20</v>
      </c>
      <c r="C56" s="2461" t="s">
        <v>696</v>
      </c>
      <c r="D56" s="2462"/>
      <c r="E56" s="1606">
        <v>123.31525999999999</v>
      </c>
      <c r="F56" s="1606">
        <v>147.24314999999999</v>
      </c>
      <c r="G56" s="1607">
        <v>151.56047000000001</v>
      </c>
      <c r="H56" s="1608">
        <v>-4.1489999999999999E-2</v>
      </c>
      <c r="I56" s="1606">
        <v>-0.20824999999999999</v>
      </c>
      <c r="J56" s="1609">
        <v>-1.23383</v>
      </c>
    </row>
    <row r="57" spans="2:10" ht="15" customHeight="1">
      <c r="B57" s="1605">
        <v>21</v>
      </c>
      <c r="C57" s="2461" t="s">
        <v>697</v>
      </c>
      <c r="D57" s="2462"/>
      <c r="E57" s="1606">
        <v>23.092689999999997</v>
      </c>
      <c r="F57" s="1606">
        <v>2.367</v>
      </c>
      <c r="G57" s="1607">
        <v>2.1720000000000002</v>
      </c>
      <c r="H57" s="1608">
        <v>0</v>
      </c>
      <c r="I57" s="1606">
        <v>0</v>
      </c>
      <c r="J57" s="1609">
        <v>-8.2000000000000003E-2</v>
      </c>
    </row>
    <row r="58" spans="2:10" ht="15" customHeight="1">
      <c r="B58" s="1605">
        <v>22</v>
      </c>
      <c r="C58" s="2461" t="s">
        <v>698</v>
      </c>
      <c r="D58" s="2462"/>
      <c r="E58" s="1606">
        <v>0</v>
      </c>
      <c r="F58" s="1606">
        <v>1.4E-2</v>
      </c>
      <c r="G58" s="1607">
        <v>2.7E-2</v>
      </c>
      <c r="H58" s="1608">
        <v>0</v>
      </c>
      <c r="I58" s="1606">
        <v>0</v>
      </c>
      <c r="J58" s="1609">
        <v>0</v>
      </c>
    </row>
    <row r="59" spans="2:10" ht="15" customHeight="1">
      <c r="B59" s="1605">
        <v>23</v>
      </c>
      <c r="C59" s="2461" t="s">
        <v>699</v>
      </c>
      <c r="D59" s="2462"/>
      <c r="E59" s="1606">
        <v>5309.0220899999995</v>
      </c>
      <c r="F59" s="1606">
        <v>1011.5421899999999</v>
      </c>
      <c r="G59" s="1607">
        <v>6.1888199999999998</v>
      </c>
      <c r="H59" s="1608">
        <v>3.4910000000000001</v>
      </c>
      <c r="I59" s="1606">
        <v>0</v>
      </c>
      <c r="J59" s="1609">
        <v>0</v>
      </c>
    </row>
    <row r="60" spans="2:10" ht="15" customHeight="1" thickBot="1">
      <c r="B60" s="1620">
        <v>24</v>
      </c>
      <c r="C60" s="2463" t="s">
        <v>700</v>
      </c>
      <c r="D60" s="2464"/>
      <c r="E60" s="1613">
        <v>29174.420590000005</v>
      </c>
      <c r="F60" s="1614">
        <v>13283.651129999998</v>
      </c>
      <c r="G60" s="1621">
        <v>7544.6988499999998</v>
      </c>
      <c r="H60" s="1613">
        <v>889.76615000000004</v>
      </c>
      <c r="I60" s="1614">
        <v>1162.40354</v>
      </c>
      <c r="J60" s="1615">
        <v>2731.5181499999999</v>
      </c>
    </row>
    <row r="61" spans="2:10" ht="15" customHeight="1">
      <c r="B61" s="2465" t="s">
        <v>701</v>
      </c>
      <c r="C61" s="2466"/>
      <c r="D61" s="2467"/>
      <c r="E61" s="1616"/>
      <c r="F61" s="1617"/>
      <c r="G61" s="1618"/>
      <c r="H61" s="1616"/>
      <c r="I61" s="1617"/>
      <c r="J61" s="1618"/>
    </row>
    <row r="62" spans="2:10" ht="15" customHeight="1">
      <c r="B62" s="1605">
        <v>25</v>
      </c>
      <c r="C62" s="2461" t="s">
        <v>702</v>
      </c>
      <c r="D62" s="2462"/>
      <c r="E62" s="1606">
        <v>1705.8199500000001</v>
      </c>
      <c r="F62" s="1606">
        <v>470.14926000000003</v>
      </c>
      <c r="G62" s="1607">
        <v>3.8941500000000002</v>
      </c>
      <c r="H62" s="1608">
        <v>0</v>
      </c>
      <c r="I62" s="1606">
        <v>0</v>
      </c>
      <c r="J62" s="1609">
        <v>0</v>
      </c>
    </row>
    <row r="63" spans="2:10" ht="15" customHeight="1">
      <c r="B63" s="1605">
        <v>26</v>
      </c>
      <c r="C63" s="2461" t="s">
        <v>703</v>
      </c>
      <c r="D63" s="2462"/>
      <c r="E63" s="1606">
        <v>11241.1988</v>
      </c>
      <c r="F63" s="1606">
        <v>1422.74793</v>
      </c>
      <c r="G63" s="1607">
        <v>1654.07079</v>
      </c>
      <c r="H63" s="1608">
        <v>31.447400000000002</v>
      </c>
      <c r="I63" s="1606">
        <v>-89.094809999999995</v>
      </c>
      <c r="J63" s="1609">
        <v>25.373830000000002</v>
      </c>
    </row>
    <row r="64" spans="2:10" ht="15" customHeight="1" thickBot="1">
      <c r="B64" s="1612">
        <v>27</v>
      </c>
      <c r="C64" s="2459" t="s">
        <v>704</v>
      </c>
      <c r="D64" s="2460"/>
      <c r="E64" s="1613">
        <v>-9535.378850000001</v>
      </c>
      <c r="F64" s="1614">
        <v>-952.59866999999997</v>
      </c>
      <c r="G64" s="1621">
        <v>-1650.1766400000001</v>
      </c>
      <c r="H64" s="1613">
        <v>-31.447400000000002</v>
      </c>
      <c r="I64" s="1614">
        <v>89.094809999999995</v>
      </c>
      <c r="J64" s="1615">
        <v>-25.373830000000002</v>
      </c>
    </row>
    <row r="65" spans="2:10" ht="15" customHeight="1">
      <c r="B65" s="1622">
        <v>28</v>
      </c>
      <c r="C65" s="2457" t="s">
        <v>705</v>
      </c>
      <c r="D65" s="2458"/>
      <c r="E65" s="1623">
        <v>42385.509899999997</v>
      </c>
      <c r="F65" s="1623">
        <v>27886.356000000007</v>
      </c>
      <c r="G65" s="1624">
        <v>21033.069390000001</v>
      </c>
      <c r="H65" s="1625">
        <v>526.67102</v>
      </c>
      <c r="I65" s="1623">
        <v>-3957.3169099999996</v>
      </c>
      <c r="J65" s="1626">
        <v>-6978.1825699999999</v>
      </c>
    </row>
    <row r="66" spans="2:10" ht="15" customHeight="1" thickBot="1">
      <c r="B66" s="1627">
        <v>29</v>
      </c>
      <c r="C66" s="2459" t="s">
        <v>706</v>
      </c>
      <c r="D66" s="2460"/>
      <c r="E66" s="1613">
        <v>42385.509899999997</v>
      </c>
      <c r="F66" s="1614">
        <v>70271.865900000004</v>
      </c>
      <c r="G66" s="1621">
        <v>91304.935290000009</v>
      </c>
      <c r="H66" s="1613">
        <v>526.67102</v>
      </c>
      <c r="I66" s="1614">
        <v>-3430.6458899999998</v>
      </c>
      <c r="J66" s="1615">
        <v>-10408.828460000001</v>
      </c>
    </row>
  </sheetData>
  <mergeCells count="38">
    <mergeCell ref="B4:J4"/>
    <mergeCell ref="I6:J6"/>
    <mergeCell ref="B7:B8"/>
    <mergeCell ref="C7:D8"/>
    <mergeCell ref="E7:G7"/>
    <mergeCell ref="H7:J7"/>
    <mergeCell ref="C38:D38"/>
    <mergeCell ref="B9:D9"/>
    <mergeCell ref="C10:D10"/>
    <mergeCell ref="C11:D11"/>
    <mergeCell ref="C15:D15"/>
    <mergeCell ref="C16:D16"/>
    <mergeCell ref="C17:D17"/>
    <mergeCell ref="C22:D22"/>
    <mergeCell ref="C25:D25"/>
    <mergeCell ref="C30:D30"/>
    <mergeCell ref="C36:D36"/>
    <mergeCell ref="C37:D37"/>
    <mergeCell ref="C58:D58"/>
    <mergeCell ref="C39:D39"/>
    <mergeCell ref="B40:D40"/>
    <mergeCell ref="C41:D41"/>
    <mergeCell ref="C42:D42"/>
    <mergeCell ref="C49:D49"/>
    <mergeCell ref="C50:D50"/>
    <mergeCell ref="C51:D51"/>
    <mergeCell ref="C54:D54"/>
    <mergeCell ref="C55:D55"/>
    <mergeCell ref="C56:D56"/>
    <mergeCell ref="C57:D57"/>
    <mergeCell ref="C65:D65"/>
    <mergeCell ref="C66:D66"/>
    <mergeCell ref="C59:D59"/>
    <mergeCell ref="C60:D60"/>
    <mergeCell ref="B61:D61"/>
    <mergeCell ref="C62:D62"/>
    <mergeCell ref="C63:D63"/>
    <mergeCell ref="C64:D64"/>
  </mergeCells>
  <pageMargins left="0.42" right="0.27559055118110237" top="0.74803149606299213" bottom="0.74803149606299213" header="0.31496062992125984" footer="0.31496062992125984"/>
  <pageSetup paperSize="9" scale="6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workbookViewId="0"/>
  </sheetViews>
  <sheetFormatPr defaultRowHeight="14.25"/>
  <cols>
    <col min="1" max="1" width="4" style="1631" customWidth="1"/>
    <col min="2" max="2" width="9.140625" style="1631"/>
    <col min="3" max="3" width="49.5703125" style="1631" customWidth="1"/>
    <col min="4" max="4" width="16.140625" style="1631" customWidth="1"/>
    <col min="5" max="5" width="12.28515625" style="1631" customWidth="1"/>
    <col min="6" max="6" width="14.85546875" style="1631" bestFit="1" customWidth="1"/>
    <col min="7" max="7" width="13.140625" style="1631" customWidth="1"/>
    <col min="8" max="8" width="15.85546875" style="1631" customWidth="1"/>
    <col min="9" max="9" width="16.42578125" style="1631" customWidth="1"/>
    <col min="10" max="16384" width="9.140625" style="1631"/>
  </cols>
  <sheetData>
    <row r="1" spans="2:11">
      <c r="B1" s="1628"/>
      <c r="C1" s="1629"/>
      <c r="D1" s="1629"/>
      <c r="E1" s="1629"/>
      <c r="F1" s="1629"/>
      <c r="G1" s="1629"/>
      <c r="H1" s="1629"/>
      <c r="I1" s="1630" t="s">
        <v>752</v>
      </c>
    </row>
    <row r="2" spans="2:11">
      <c r="B2" s="1628"/>
      <c r="C2" s="1629"/>
      <c r="D2" s="1629"/>
      <c r="E2" s="1629"/>
      <c r="F2" s="1629"/>
      <c r="G2" s="1629"/>
      <c r="H2" s="1629"/>
    </row>
    <row r="3" spans="2:11">
      <c r="B3" s="2481" t="s">
        <v>712</v>
      </c>
      <c r="C3" s="2481"/>
      <c r="D3" s="2481"/>
      <c r="E3" s="2481"/>
      <c r="F3" s="2481"/>
      <c r="G3" s="2481"/>
      <c r="H3" s="2481"/>
      <c r="I3" s="2481"/>
    </row>
    <row r="4" spans="2:11" ht="15" thickBot="1">
      <c r="B4" s="1632"/>
      <c r="C4" s="1632"/>
      <c r="D4" s="1632"/>
      <c r="E4" s="1632"/>
      <c r="F4" s="1632"/>
      <c r="G4" s="1632"/>
      <c r="H4" s="2482"/>
      <c r="I4" s="2482"/>
    </row>
    <row r="5" spans="2:11" ht="15" thickBot="1">
      <c r="B5" s="2483" t="s">
        <v>22</v>
      </c>
      <c r="C5" s="2484"/>
      <c r="D5" s="2484"/>
      <c r="E5" s="2484"/>
      <c r="F5" s="2484"/>
      <c r="G5" s="2484"/>
      <c r="H5" s="2484"/>
      <c r="I5" s="2485"/>
    </row>
    <row r="6" spans="2:11" ht="15" thickBot="1">
      <c r="B6" s="2486" t="s">
        <v>713</v>
      </c>
      <c r="C6" s="2486" t="s">
        <v>714</v>
      </c>
      <c r="D6" s="2488">
        <v>43100</v>
      </c>
      <c r="E6" s="2489"/>
      <c r="F6" s="2490">
        <v>43465</v>
      </c>
      <c r="G6" s="2491"/>
      <c r="H6" s="2492" t="s">
        <v>715</v>
      </c>
      <c r="I6" s="2491"/>
    </row>
    <row r="7" spans="2:11" ht="39" thickBot="1">
      <c r="B7" s="2487"/>
      <c r="C7" s="2487"/>
      <c r="D7" s="1633" t="s">
        <v>716</v>
      </c>
      <c r="E7" s="1634" t="s">
        <v>717</v>
      </c>
      <c r="F7" s="1633" t="s">
        <v>716</v>
      </c>
      <c r="G7" s="1634" t="s">
        <v>717</v>
      </c>
      <c r="H7" s="1633" t="s">
        <v>716</v>
      </c>
      <c r="I7" s="1634" t="s">
        <v>717</v>
      </c>
    </row>
    <row r="8" spans="2:11" ht="25.5">
      <c r="B8" s="1635">
        <v>1</v>
      </c>
      <c r="C8" s="1636" t="s">
        <v>666</v>
      </c>
      <c r="D8" s="1637">
        <v>35113.128089999991</v>
      </c>
      <c r="E8" s="1638">
        <v>0.18647407818255432</v>
      </c>
      <c r="F8" s="1639">
        <v>36164.20307000001</v>
      </c>
      <c r="G8" s="1640">
        <f t="shared" ref="G8:G44" si="0">F8/$F$44</f>
        <v>0.18016394715636755</v>
      </c>
      <c r="H8" s="1637">
        <f>F8-D8</f>
        <v>1051.0749800000194</v>
      </c>
      <c r="I8" s="1641">
        <f>H8/$H$44</f>
        <v>8.4565694868651731E-2</v>
      </c>
      <c r="J8" s="1642"/>
      <c r="K8" s="1643"/>
    </row>
    <row r="9" spans="2:11">
      <c r="B9" s="1644">
        <v>2</v>
      </c>
      <c r="C9" s="1645" t="s">
        <v>667</v>
      </c>
      <c r="D9" s="1637">
        <v>85.649000000000001</v>
      </c>
      <c r="E9" s="1646">
        <v>4.5485318998981838E-4</v>
      </c>
      <c r="F9" s="1647">
        <v>5.6159999999999997</v>
      </c>
      <c r="G9" s="1648">
        <f t="shared" si="0"/>
        <v>2.7977962773621816E-5</v>
      </c>
      <c r="H9" s="1637">
        <f t="shared" ref="H9:H44" si="1">F9-D9</f>
        <v>-80.033000000000001</v>
      </c>
      <c r="I9" s="1646">
        <f t="shared" ref="I9:I43" si="2">H9/$H$44</f>
        <v>-6.4391659835939382E-3</v>
      </c>
      <c r="J9" s="1642"/>
      <c r="K9" s="1643"/>
    </row>
    <row r="10" spans="2:11">
      <c r="B10" s="1644">
        <v>3</v>
      </c>
      <c r="C10" s="1645" t="s">
        <v>671</v>
      </c>
      <c r="D10" s="1637">
        <v>0</v>
      </c>
      <c r="E10" s="1646">
        <v>0</v>
      </c>
      <c r="F10" s="1647">
        <v>1.347</v>
      </c>
      <c r="G10" s="1648">
        <f t="shared" si="0"/>
        <v>6.7105263276475404E-6</v>
      </c>
      <c r="H10" s="1637">
        <f t="shared" si="1"/>
        <v>1.347</v>
      </c>
      <c r="I10" s="1646">
        <f t="shared" si="2"/>
        <v>1.0837475266328934E-4</v>
      </c>
      <c r="J10" s="1642"/>
      <c r="K10" s="1643"/>
    </row>
    <row r="11" spans="2:11" ht="25.5">
      <c r="B11" s="1644">
        <v>4</v>
      </c>
      <c r="C11" s="1645" t="s">
        <v>672</v>
      </c>
      <c r="D11" s="1637">
        <v>0.246</v>
      </c>
      <c r="E11" s="1646">
        <v>1.3064237146667834E-6</v>
      </c>
      <c r="F11" s="1647">
        <v>1.6E-2</v>
      </c>
      <c r="G11" s="1648">
        <f t="shared" si="0"/>
        <v>7.970929565134421E-8</v>
      </c>
      <c r="H11" s="1637">
        <f t="shared" si="1"/>
        <v>-0.22999999999999998</v>
      </c>
      <c r="I11" s="1646">
        <f t="shared" si="2"/>
        <v>-1.8504968903160019E-5</v>
      </c>
      <c r="J11" s="1642"/>
      <c r="K11" s="1643"/>
    </row>
    <row r="12" spans="2:11" ht="38.25">
      <c r="B12" s="1644">
        <v>5</v>
      </c>
      <c r="C12" s="1645" t="s">
        <v>718</v>
      </c>
      <c r="D12" s="1637">
        <v>0</v>
      </c>
      <c r="E12" s="1646">
        <v>0</v>
      </c>
      <c r="F12" s="1647">
        <v>0</v>
      </c>
      <c r="G12" s="1648">
        <f t="shared" si="0"/>
        <v>0</v>
      </c>
      <c r="H12" s="1637">
        <f t="shared" si="1"/>
        <v>0</v>
      </c>
      <c r="I12" s="1646">
        <f t="shared" si="2"/>
        <v>0</v>
      </c>
      <c r="J12" s="1642"/>
      <c r="K12" s="1643"/>
    </row>
    <row r="13" spans="2:11" ht="25.5">
      <c r="B13" s="1644">
        <v>6</v>
      </c>
      <c r="C13" s="1645" t="s">
        <v>675</v>
      </c>
      <c r="D13" s="1637">
        <v>1105.2926699999998</v>
      </c>
      <c r="E13" s="1646">
        <v>5.8698396574608409E-3</v>
      </c>
      <c r="F13" s="1647">
        <v>4114.1856699999998</v>
      </c>
      <c r="G13" s="1648">
        <f t="shared" si="0"/>
        <v>2.0496177620909602E-2</v>
      </c>
      <c r="H13" s="1637">
        <f t="shared" si="1"/>
        <v>3008.893</v>
      </c>
      <c r="I13" s="1646">
        <f t="shared" si="2"/>
        <v>0.24208465825189504</v>
      </c>
      <c r="J13" s="1642"/>
      <c r="K13" s="1643"/>
    </row>
    <row r="14" spans="2:11">
      <c r="B14" s="1649" t="s">
        <v>719</v>
      </c>
      <c r="C14" s="1650" t="s">
        <v>720</v>
      </c>
      <c r="D14" s="1651">
        <v>0</v>
      </c>
      <c r="E14" s="1652">
        <v>0</v>
      </c>
      <c r="F14" s="1653">
        <v>0</v>
      </c>
      <c r="G14" s="1654">
        <f t="shared" si="0"/>
        <v>0</v>
      </c>
      <c r="H14" s="1651">
        <f t="shared" si="1"/>
        <v>0</v>
      </c>
      <c r="I14" s="1655">
        <f t="shared" si="2"/>
        <v>0</v>
      </c>
      <c r="J14" s="1642"/>
      <c r="K14" s="1643"/>
    </row>
    <row r="15" spans="2:11">
      <c r="B15" s="1649" t="s">
        <v>721</v>
      </c>
      <c r="C15" s="1650" t="s">
        <v>722</v>
      </c>
      <c r="D15" s="1651">
        <v>1105.2926699999998</v>
      </c>
      <c r="E15" s="1652">
        <v>5.8698396574608409E-3</v>
      </c>
      <c r="F15" s="1653">
        <v>4114.1856699999998</v>
      </c>
      <c r="G15" s="1654">
        <f t="shared" si="0"/>
        <v>2.0496177620909602E-2</v>
      </c>
      <c r="H15" s="1651">
        <f t="shared" si="1"/>
        <v>3008.893</v>
      </c>
      <c r="I15" s="1655">
        <f t="shared" si="2"/>
        <v>0.24208465825189504</v>
      </c>
      <c r="J15" s="1642"/>
      <c r="K15" s="1643"/>
    </row>
    <row r="16" spans="2:11">
      <c r="B16" s="1644">
        <v>7</v>
      </c>
      <c r="C16" s="1645" t="s">
        <v>676</v>
      </c>
      <c r="D16" s="1637">
        <v>4583.9197800000002</v>
      </c>
      <c r="E16" s="1646">
        <v>2.4343664661472132E-2</v>
      </c>
      <c r="F16" s="1647">
        <v>1007.53229</v>
      </c>
      <c r="G16" s="1648">
        <f t="shared" si="0"/>
        <v>5.0193555738678669E-3</v>
      </c>
      <c r="H16" s="1637">
        <f t="shared" si="1"/>
        <v>-3576.3874900000001</v>
      </c>
      <c r="I16" s="1646">
        <f t="shared" si="2"/>
        <v>-0.28774321429608918</v>
      </c>
      <c r="J16" s="1642"/>
      <c r="K16" s="1643"/>
    </row>
    <row r="17" spans="2:11">
      <c r="B17" s="1649" t="s">
        <v>723</v>
      </c>
      <c r="C17" s="1650" t="s">
        <v>720</v>
      </c>
      <c r="D17" s="1651">
        <v>650.47673999999995</v>
      </c>
      <c r="E17" s="1652">
        <v>3.4544643860778021E-3</v>
      </c>
      <c r="F17" s="1653">
        <v>654.86146999999994</v>
      </c>
      <c r="G17" s="1654">
        <f t="shared" si="0"/>
        <v>3.262409157681492E-3</v>
      </c>
      <c r="H17" s="1651">
        <f t="shared" si="1"/>
        <v>4.3847299999999905</v>
      </c>
      <c r="I17" s="1655">
        <f t="shared" si="2"/>
        <v>3.527795317337072E-4</v>
      </c>
      <c r="J17" s="1642"/>
      <c r="K17" s="1643"/>
    </row>
    <row r="18" spans="2:11">
      <c r="B18" s="1649" t="s">
        <v>724</v>
      </c>
      <c r="C18" s="1650" t="s">
        <v>722</v>
      </c>
      <c r="D18" s="1651">
        <v>3933.4430400000001</v>
      </c>
      <c r="E18" s="1652">
        <v>2.0889200275394329E-2</v>
      </c>
      <c r="F18" s="1653">
        <v>352.67081999999999</v>
      </c>
      <c r="G18" s="1654">
        <f t="shared" si="0"/>
        <v>1.7569464161863748E-3</v>
      </c>
      <c r="H18" s="1651">
        <f t="shared" si="1"/>
        <v>-3580.7722200000003</v>
      </c>
      <c r="I18" s="1655">
        <f t="shared" si="2"/>
        <v>-0.28809599382782292</v>
      </c>
      <c r="J18" s="1642"/>
      <c r="K18" s="1643"/>
    </row>
    <row r="19" spans="2:11">
      <c r="B19" s="1644">
        <v>8</v>
      </c>
      <c r="C19" s="1645" t="s">
        <v>725</v>
      </c>
      <c r="D19" s="1637">
        <v>67596.976110000003</v>
      </c>
      <c r="E19" s="1646">
        <v>0.35898492938970739</v>
      </c>
      <c r="F19" s="1647">
        <v>72559.563149999987</v>
      </c>
      <c r="G19" s="1648">
        <f t="shared" si="0"/>
        <v>0.36147947946598308</v>
      </c>
      <c r="H19" s="1637">
        <f t="shared" si="1"/>
        <v>4962.587039999984</v>
      </c>
      <c r="I19" s="1646">
        <f t="shared" si="2"/>
        <v>0.39927182110619402</v>
      </c>
      <c r="J19" s="1642"/>
      <c r="K19" s="1643"/>
    </row>
    <row r="20" spans="2:11">
      <c r="B20" s="1649" t="s">
        <v>726</v>
      </c>
      <c r="C20" s="1650" t="s">
        <v>680</v>
      </c>
      <c r="D20" s="1651">
        <v>21202.180960000002</v>
      </c>
      <c r="E20" s="1652">
        <v>0.11259769109268515</v>
      </c>
      <c r="F20" s="1653">
        <v>24833.048520000004</v>
      </c>
      <c r="G20" s="1654">
        <f t="shared" si="0"/>
        <v>0.1237140504003035</v>
      </c>
      <c r="H20" s="1651">
        <f t="shared" si="1"/>
        <v>3630.8675600000024</v>
      </c>
      <c r="I20" s="1655">
        <f t="shared" si="2"/>
        <v>0.29212648386648932</v>
      </c>
      <c r="J20" s="1642"/>
      <c r="K20" s="1643"/>
    </row>
    <row r="21" spans="2:11">
      <c r="B21" s="1649" t="s">
        <v>727</v>
      </c>
      <c r="C21" s="1650" t="s">
        <v>681</v>
      </c>
      <c r="D21" s="1651">
        <v>17.533000000000001</v>
      </c>
      <c r="E21" s="1652">
        <v>9.3111898330295592E-5</v>
      </c>
      <c r="F21" s="1653">
        <v>22.312999999999999</v>
      </c>
      <c r="G21" s="1654">
        <f t="shared" si="0"/>
        <v>1.111595946167777E-4</v>
      </c>
      <c r="H21" s="1651">
        <f t="shared" si="1"/>
        <v>4.7799999999999976</v>
      </c>
      <c r="I21" s="1655">
        <f t="shared" si="2"/>
        <v>3.8458152763958632E-4</v>
      </c>
      <c r="J21" s="1642"/>
      <c r="K21" s="1643"/>
    </row>
    <row r="22" spans="2:11">
      <c r="B22" s="1649" t="s">
        <v>728</v>
      </c>
      <c r="C22" s="1650" t="s">
        <v>674</v>
      </c>
      <c r="D22" s="1651">
        <v>48980.785090000005</v>
      </c>
      <c r="E22" s="1652">
        <v>0.2601205658722488</v>
      </c>
      <c r="F22" s="1653">
        <v>49555.296900000001</v>
      </c>
      <c r="G22" s="1654">
        <f t="shared" si="0"/>
        <v>0.24687611323076508</v>
      </c>
      <c r="H22" s="1651">
        <f t="shared" si="1"/>
        <v>574.51180999999633</v>
      </c>
      <c r="I22" s="1655">
        <f t="shared" si="2"/>
        <v>4.6223144254557001E-2</v>
      </c>
      <c r="J22" s="1642"/>
      <c r="K22" s="1643"/>
    </row>
    <row r="23" spans="2:11">
      <c r="B23" s="1649" t="s">
        <v>729</v>
      </c>
      <c r="C23" s="1650" t="s">
        <v>682</v>
      </c>
      <c r="D23" s="1651">
        <v>14.635999999999999</v>
      </c>
      <c r="E23" s="1652">
        <v>7.7726900357166827E-5</v>
      </c>
      <c r="F23" s="1653">
        <v>21.655999999999999</v>
      </c>
      <c r="G23" s="1654">
        <f t="shared" si="0"/>
        <v>1.0788653166409437E-4</v>
      </c>
      <c r="H23" s="1651">
        <f t="shared" si="1"/>
        <v>7.02</v>
      </c>
      <c r="I23" s="1655">
        <f t="shared" si="2"/>
        <v>5.6480383347905791E-4</v>
      </c>
      <c r="J23" s="1642"/>
      <c r="K23" s="1643"/>
    </row>
    <row r="24" spans="2:11">
      <c r="B24" s="1649" t="s">
        <v>730</v>
      </c>
      <c r="C24" s="1650" t="s">
        <v>731</v>
      </c>
      <c r="D24" s="1651">
        <v>-2618.1589399999998</v>
      </c>
      <c r="E24" s="1652">
        <v>-1.3904166373914015E-2</v>
      </c>
      <c r="F24" s="1653">
        <v>-1872.75127</v>
      </c>
      <c r="G24" s="1654">
        <f t="shared" si="0"/>
        <v>-9.329730291366271E-3</v>
      </c>
      <c r="H24" s="1651">
        <f t="shared" si="1"/>
        <v>745.40766999999983</v>
      </c>
      <c r="I24" s="1655">
        <f t="shared" si="2"/>
        <v>5.9972807624030275E-2</v>
      </c>
      <c r="J24" s="1642"/>
      <c r="K24" s="1643"/>
    </row>
    <row r="25" spans="2:11">
      <c r="B25" s="1644">
        <v>9</v>
      </c>
      <c r="C25" s="1656" t="s">
        <v>732</v>
      </c>
      <c r="D25" s="1637">
        <v>74206.760419999991</v>
      </c>
      <c r="E25" s="1646">
        <v>0.39408728293205048</v>
      </c>
      <c r="F25" s="1647">
        <v>81100.821660000001</v>
      </c>
      <c r="G25" s="1648">
        <f t="shared" si="0"/>
        <v>0.40403058570399253</v>
      </c>
      <c r="H25" s="1637">
        <f t="shared" si="1"/>
        <v>6894.06124000001</v>
      </c>
      <c r="I25" s="1646">
        <f t="shared" si="2"/>
        <v>0.5546712559246999</v>
      </c>
      <c r="J25" s="1642"/>
      <c r="K25" s="1643"/>
    </row>
    <row r="26" spans="2:11">
      <c r="B26" s="1649" t="s">
        <v>733</v>
      </c>
      <c r="C26" s="1650" t="s">
        <v>680</v>
      </c>
      <c r="D26" s="1651">
        <v>0</v>
      </c>
      <c r="E26" s="1652">
        <v>0</v>
      </c>
      <c r="F26" s="1653">
        <v>0</v>
      </c>
      <c r="G26" s="1654">
        <f t="shared" si="0"/>
        <v>0</v>
      </c>
      <c r="H26" s="1651">
        <f t="shared" si="1"/>
        <v>0</v>
      </c>
      <c r="I26" s="1655">
        <f t="shared" si="2"/>
        <v>0</v>
      </c>
      <c r="J26" s="1642"/>
      <c r="K26" s="1643"/>
    </row>
    <row r="27" spans="2:11">
      <c r="B27" s="1649" t="s">
        <v>734</v>
      </c>
      <c r="C27" s="1650" t="s">
        <v>681</v>
      </c>
      <c r="D27" s="1651">
        <v>2.8715999999999999</v>
      </c>
      <c r="E27" s="1652">
        <v>1.5250107069256647E-5</v>
      </c>
      <c r="F27" s="1653">
        <v>1.052</v>
      </c>
      <c r="G27" s="1654">
        <f t="shared" si="0"/>
        <v>5.2408861890758821E-6</v>
      </c>
      <c r="H27" s="1651">
        <f t="shared" si="1"/>
        <v>-1.8195999999999999</v>
      </c>
      <c r="I27" s="1655">
        <f t="shared" si="2"/>
        <v>-1.463984409399564E-4</v>
      </c>
      <c r="J27" s="1642"/>
      <c r="K27" s="1643"/>
    </row>
    <row r="28" spans="2:11">
      <c r="B28" s="1649" t="s">
        <v>735</v>
      </c>
      <c r="C28" s="1650" t="s">
        <v>674</v>
      </c>
      <c r="D28" s="1651">
        <v>77456.806949999998</v>
      </c>
      <c r="E28" s="1652">
        <v>0.41134719293433708</v>
      </c>
      <c r="F28" s="1653">
        <v>82935.926529999997</v>
      </c>
      <c r="G28" s="1654">
        <f t="shared" si="0"/>
        <v>0.41317276799362074</v>
      </c>
      <c r="H28" s="1651">
        <f t="shared" si="1"/>
        <v>5479.1195799999987</v>
      </c>
      <c r="I28" s="1655">
        <f t="shared" si="2"/>
        <v>0.44083016280258769</v>
      </c>
      <c r="J28" s="1642"/>
      <c r="K28" s="1643"/>
    </row>
    <row r="29" spans="2:11">
      <c r="B29" s="1649" t="s">
        <v>736</v>
      </c>
      <c r="C29" s="1650" t="s">
        <v>682</v>
      </c>
      <c r="D29" s="1651">
        <v>3.0739200000000002</v>
      </c>
      <c r="E29" s="1652">
        <v>1.6324560914587474E-5</v>
      </c>
      <c r="F29" s="1653">
        <v>73.853839999999991</v>
      </c>
      <c r="G29" s="1654">
        <f t="shared" si="0"/>
        <v>3.6792734797169187E-4</v>
      </c>
      <c r="H29" s="1651">
        <f t="shared" si="1"/>
        <v>70.77991999999999</v>
      </c>
      <c r="I29" s="1655">
        <f t="shared" si="2"/>
        <v>5.6946966024702334E-3</v>
      </c>
      <c r="J29" s="1642"/>
      <c r="K29" s="1643"/>
    </row>
    <row r="30" spans="2:11">
      <c r="B30" s="1649" t="s">
        <v>737</v>
      </c>
      <c r="C30" s="1650" t="s">
        <v>731</v>
      </c>
      <c r="D30" s="1651">
        <v>-3255.9920500000003</v>
      </c>
      <c r="E30" s="1652">
        <v>-1.7291484670270387E-2</v>
      </c>
      <c r="F30" s="1653">
        <v>-1910.01071</v>
      </c>
      <c r="G30" s="1654">
        <f t="shared" si="0"/>
        <v>-9.5153505237889919E-3</v>
      </c>
      <c r="H30" s="1651">
        <f t="shared" si="1"/>
        <v>1345.9813400000003</v>
      </c>
      <c r="I30" s="1655">
        <f t="shared" si="2"/>
        <v>0.10829279496058113</v>
      </c>
      <c r="J30" s="1642"/>
      <c r="K30" s="1643"/>
    </row>
    <row r="31" spans="2:11">
      <c r="B31" s="1644">
        <v>10</v>
      </c>
      <c r="C31" s="1645" t="s">
        <v>738</v>
      </c>
      <c r="D31" s="1637">
        <v>189.68092000000001</v>
      </c>
      <c r="E31" s="1646">
        <v>1.007331919137451E-3</v>
      </c>
      <c r="F31" s="1647">
        <v>186.45446999999996</v>
      </c>
      <c r="G31" s="1648">
        <f t="shared" si="0"/>
        <v>9.2888465467154283E-4</v>
      </c>
      <c r="H31" s="1637">
        <f t="shared" si="1"/>
        <v>-3.2264500000000567</v>
      </c>
      <c r="I31" s="1646">
        <f t="shared" si="2"/>
        <v>-2.5958850833739865E-4</v>
      </c>
      <c r="J31" s="1642"/>
      <c r="K31" s="1643"/>
    </row>
    <row r="32" spans="2:11">
      <c r="B32" s="1649" t="s">
        <v>739</v>
      </c>
      <c r="C32" s="1650" t="s">
        <v>740</v>
      </c>
      <c r="D32" s="1651">
        <v>425.16358000000002</v>
      </c>
      <c r="E32" s="1652">
        <v>2.2579015590432037E-3</v>
      </c>
      <c r="F32" s="1653">
        <v>356.24876</v>
      </c>
      <c r="G32" s="1654">
        <f t="shared" si="0"/>
        <v>1.7747711085165478E-3</v>
      </c>
      <c r="H32" s="1651">
        <f t="shared" si="1"/>
        <v>-68.91482000000002</v>
      </c>
      <c r="I32" s="1655">
        <f t="shared" si="2"/>
        <v>-5.5446373959429154E-3</v>
      </c>
      <c r="J32" s="1642"/>
      <c r="K32" s="1643"/>
    </row>
    <row r="33" spans="2:11">
      <c r="B33" s="1649" t="s">
        <v>741</v>
      </c>
      <c r="C33" s="1650" t="s">
        <v>731</v>
      </c>
      <c r="D33" s="1651">
        <v>-235.48266000000001</v>
      </c>
      <c r="E33" s="1652">
        <v>-1.2505696399057527E-3</v>
      </c>
      <c r="F33" s="1653">
        <v>-169.79429000000002</v>
      </c>
      <c r="G33" s="1654">
        <f t="shared" si="0"/>
        <v>-8.4588645384500488E-4</v>
      </c>
      <c r="H33" s="1651">
        <f t="shared" si="1"/>
        <v>65.688369999999992</v>
      </c>
      <c r="I33" s="1655">
        <f t="shared" si="2"/>
        <v>5.2850488876055191E-3</v>
      </c>
      <c r="J33" s="1642"/>
      <c r="K33" s="1643"/>
    </row>
    <row r="34" spans="2:11" ht="25.5">
      <c r="B34" s="1644">
        <v>11</v>
      </c>
      <c r="C34" s="1645" t="s">
        <v>742</v>
      </c>
      <c r="D34" s="1637">
        <v>271.11917</v>
      </c>
      <c r="E34" s="1646">
        <v>1.4398232243446143E-3</v>
      </c>
      <c r="F34" s="1647">
        <v>275.35457000000002</v>
      </c>
      <c r="G34" s="1648">
        <f t="shared" si="0"/>
        <v>1.3717699268174222E-3</v>
      </c>
      <c r="H34" s="1637">
        <f t="shared" si="1"/>
        <v>4.2354000000000269</v>
      </c>
      <c r="I34" s="1646">
        <f t="shared" si="2"/>
        <v>3.4076497953236713E-4</v>
      </c>
      <c r="J34" s="1642"/>
      <c r="K34" s="1643"/>
    </row>
    <row r="35" spans="2:11">
      <c r="B35" s="1649" t="s">
        <v>743</v>
      </c>
      <c r="C35" s="1650" t="s">
        <v>740</v>
      </c>
      <c r="D35" s="1651">
        <v>416.57940000000002</v>
      </c>
      <c r="E35" s="1652">
        <v>2.2123138504132516E-3</v>
      </c>
      <c r="F35" s="1653">
        <v>373.11139999999995</v>
      </c>
      <c r="G35" s="1654">
        <f t="shared" si="0"/>
        <v>1.858777930842934E-3</v>
      </c>
      <c r="H35" s="1651">
        <f t="shared" si="1"/>
        <v>-43.468000000000075</v>
      </c>
      <c r="I35" s="1655">
        <f t="shared" si="2"/>
        <v>-3.4972782099241787E-3</v>
      </c>
      <c r="J35" s="1642"/>
      <c r="K35" s="1643"/>
    </row>
    <row r="36" spans="2:11">
      <c r="B36" s="1649" t="s">
        <v>744</v>
      </c>
      <c r="C36" s="1650" t="s">
        <v>731</v>
      </c>
      <c r="D36" s="1651">
        <v>-145.46023000000002</v>
      </c>
      <c r="E36" s="1652">
        <v>-7.7249062606863706E-4</v>
      </c>
      <c r="F36" s="1653">
        <v>-97.756829999999994</v>
      </c>
      <c r="G36" s="1654">
        <f t="shared" si="0"/>
        <v>-4.8700800402551217E-4</v>
      </c>
      <c r="H36" s="1651">
        <f t="shared" si="1"/>
        <v>47.70340000000003</v>
      </c>
      <c r="I36" s="1655">
        <f t="shared" si="2"/>
        <v>3.83804318945654E-3</v>
      </c>
      <c r="J36" s="1642"/>
      <c r="K36" s="1643"/>
    </row>
    <row r="37" spans="2:11">
      <c r="B37" s="1644">
        <v>12</v>
      </c>
      <c r="C37" s="1645" t="s">
        <v>745</v>
      </c>
      <c r="D37" s="1637">
        <v>8.0752699999999997</v>
      </c>
      <c r="E37" s="1646">
        <v>4.2885057846899329E-5</v>
      </c>
      <c r="F37" s="1647">
        <v>3.8597400000000004</v>
      </c>
      <c r="G37" s="1648">
        <f t="shared" si="0"/>
        <v>1.9228572299832456E-5</v>
      </c>
      <c r="H37" s="1637">
        <f t="shared" si="1"/>
        <v>-4.2155299999999993</v>
      </c>
      <c r="I37" s="1646">
        <f t="shared" si="2"/>
        <v>-3.3916631113190497E-4</v>
      </c>
      <c r="J37" s="1642"/>
      <c r="K37" s="1643"/>
    </row>
    <row r="38" spans="2:11">
      <c r="B38" s="1649" t="s">
        <v>746</v>
      </c>
      <c r="C38" s="1650" t="s">
        <v>747</v>
      </c>
      <c r="D38" s="1651">
        <v>8.4083400000000008</v>
      </c>
      <c r="E38" s="1652">
        <v>4.4653881207241069E-5</v>
      </c>
      <c r="F38" s="1653">
        <v>4.2468999999999992</v>
      </c>
      <c r="G38" s="1654">
        <f t="shared" si="0"/>
        <v>2.1157337981355855E-5</v>
      </c>
      <c r="H38" s="1651">
        <f t="shared" si="1"/>
        <v>-4.1614400000000016</v>
      </c>
      <c r="I38" s="1655">
        <f t="shared" si="2"/>
        <v>-3.3481442518420112E-4</v>
      </c>
      <c r="J38" s="1642"/>
      <c r="K38" s="1643"/>
    </row>
    <row r="39" spans="2:11">
      <c r="B39" s="1649" t="s">
        <v>748</v>
      </c>
      <c r="C39" s="1650" t="s">
        <v>731</v>
      </c>
      <c r="D39" s="1651">
        <v>-0.33306999999999998</v>
      </c>
      <c r="E39" s="1652">
        <v>-1.7688233603417297E-6</v>
      </c>
      <c r="F39" s="1653">
        <v>-0.38716</v>
      </c>
      <c r="G39" s="1654">
        <f t="shared" si="0"/>
        <v>-1.9287656815234015E-6</v>
      </c>
      <c r="H39" s="1651">
        <f t="shared" si="1"/>
        <v>-5.4090000000000027E-2</v>
      </c>
      <c r="I39" s="1655">
        <f t="shared" si="2"/>
        <v>-4.3518859477040256E-6</v>
      </c>
      <c r="J39" s="1642"/>
      <c r="K39" s="1643"/>
    </row>
    <row r="40" spans="2:11">
      <c r="B40" s="1644">
        <v>13</v>
      </c>
      <c r="C40" s="1645" t="s">
        <v>749</v>
      </c>
      <c r="D40" s="1637">
        <v>0</v>
      </c>
      <c r="E40" s="1646">
        <v>0</v>
      </c>
      <c r="F40" s="1647">
        <v>0</v>
      </c>
      <c r="G40" s="1648">
        <f t="shared" si="0"/>
        <v>0</v>
      </c>
      <c r="H40" s="1637">
        <f t="shared" si="1"/>
        <v>0</v>
      </c>
      <c r="I40" s="1646">
        <f t="shared" si="2"/>
        <v>0</v>
      </c>
      <c r="J40" s="1642"/>
      <c r="K40" s="1643"/>
    </row>
    <row r="41" spans="2:11">
      <c r="B41" s="1644">
        <v>14</v>
      </c>
      <c r="C41" s="1645" t="s">
        <v>684</v>
      </c>
      <c r="D41" s="1637">
        <v>813.06739000000005</v>
      </c>
      <c r="E41" s="1646">
        <v>4.3179289427570178E-3</v>
      </c>
      <c r="F41" s="1647">
        <v>1244.3995400000001</v>
      </c>
      <c r="G41" s="1648">
        <f t="shared" si="0"/>
        <v>6.1993881776410461E-3</v>
      </c>
      <c r="H41" s="1637">
        <f t="shared" si="1"/>
        <v>431.33215000000007</v>
      </c>
      <c r="I41" s="1646">
        <f t="shared" si="2"/>
        <v>3.470342618557893E-2</v>
      </c>
      <c r="J41" s="1642"/>
      <c r="K41" s="1643"/>
    </row>
    <row r="42" spans="2:11">
      <c r="B42" s="1657">
        <v>15</v>
      </c>
      <c r="C42" s="1658" t="s">
        <v>750</v>
      </c>
      <c r="D42" s="1659">
        <v>183973.91482000001</v>
      </c>
      <c r="E42" s="1660">
        <v>0.97702392358103574</v>
      </c>
      <c r="F42" s="1659">
        <v>196663.35316000006</v>
      </c>
      <c r="G42" s="1660">
        <f t="shared" si="0"/>
        <v>0.97974358505094772</v>
      </c>
      <c r="H42" s="1661">
        <f t="shared" si="1"/>
        <v>12689.438340000052</v>
      </c>
      <c r="I42" s="1660">
        <f t="shared" si="2"/>
        <v>1.0209463560011629</v>
      </c>
      <c r="J42" s="1642"/>
      <c r="K42" s="1643"/>
    </row>
    <row r="43" spans="2:11">
      <c r="B43" s="1644">
        <v>16</v>
      </c>
      <c r="C43" s="1645" t="s">
        <v>702</v>
      </c>
      <c r="D43" s="1637">
        <v>4326.4024799999997</v>
      </c>
      <c r="E43" s="1662">
        <v>2.297607641896416E-2</v>
      </c>
      <c r="F43" s="1663">
        <v>4066.1440300000004</v>
      </c>
      <c r="G43" s="1648">
        <f t="shared" si="0"/>
        <v>2.0256842290513642E-2</v>
      </c>
      <c r="H43" s="1637">
        <f t="shared" si="1"/>
        <v>-260.25844999999936</v>
      </c>
      <c r="I43" s="1646">
        <f t="shared" si="2"/>
        <v>-2.0939454452324414E-2</v>
      </c>
      <c r="J43" s="1642"/>
      <c r="K43" s="1643"/>
    </row>
    <row r="44" spans="2:11" ht="39" thickBot="1">
      <c r="B44" s="1664">
        <v>17</v>
      </c>
      <c r="C44" s="1665" t="s">
        <v>751</v>
      </c>
      <c r="D44" s="1666">
        <v>188300.31730000002</v>
      </c>
      <c r="E44" s="1667">
        <v>1</v>
      </c>
      <c r="F44" s="1666">
        <v>200729.41141000006</v>
      </c>
      <c r="G44" s="1667">
        <f t="shared" si="0"/>
        <v>1</v>
      </c>
      <c r="H44" s="1668">
        <f t="shared" si="1"/>
        <v>12429.094110000035</v>
      </c>
      <c r="I44" s="1667">
        <f>H44/$H$44</f>
        <v>1</v>
      </c>
      <c r="J44" s="1642"/>
      <c r="K44" s="1643"/>
    </row>
    <row r="45" spans="2:11">
      <c r="B45" s="1632"/>
      <c r="C45" s="1669"/>
      <c r="D45" s="1669"/>
      <c r="E45" s="1669"/>
      <c r="F45" s="1669"/>
      <c r="G45" s="1669"/>
      <c r="H45" s="1629"/>
      <c r="I45" s="1629"/>
    </row>
    <row r="46" spans="2:11">
      <c r="B46" s="1632"/>
      <c r="C46" s="1669"/>
      <c r="D46" s="1669"/>
      <c r="E46" s="1669"/>
      <c r="F46" s="1669"/>
      <c r="G46" s="1669"/>
      <c r="H46" s="1670"/>
      <c r="I46" s="1629"/>
    </row>
    <row r="47" spans="2:11">
      <c r="B47" s="1632"/>
      <c r="C47" s="1669"/>
      <c r="D47" s="1669"/>
      <c r="E47" s="1669"/>
      <c r="F47" s="1669"/>
      <c r="G47" s="1669"/>
      <c r="H47" s="1629"/>
      <c r="I47" s="1629"/>
    </row>
  </sheetData>
  <mergeCells count="8">
    <mergeCell ref="B3:I3"/>
    <mergeCell ref="H4:I4"/>
    <mergeCell ref="B5:I5"/>
    <mergeCell ref="B6:B7"/>
    <mergeCell ref="C6:C7"/>
    <mergeCell ref="D6:E6"/>
    <mergeCell ref="F6:G6"/>
    <mergeCell ref="H6:I6"/>
  </mergeCells>
  <pageMargins left="0.70866141732283472" right="0.70866141732283472" top="0.74803149606299213" bottom="0.42" header="0.31496062992125984" footer="0.31496062992125984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workbookViewId="0"/>
  </sheetViews>
  <sheetFormatPr defaultRowHeight="15"/>
  <cols>
    <col min="1" max="1" width="4.28515625" style="1671" customWidth="1"/>
    <col min="2" max="2" width="10" style="1671" bestFit="1" customWidth="1"/>
    <col min="3" max="3" width="48.28515625" style="1671" customWidth="1"/>
    <col min="4" max="4" width="14.7109375" style="1671" customWidth="1"/>
    <col min="5" max="5" width="11.5703125" style="1671" customWidth="1"/>
    <col min="6" max="6" width="15.140625" style="1671" customWidth="1"/>
    <col min="7" max="7" width="11.5703125" style="1671" bestFit="1" customWidth="1"/>
    <col min="8" max="8" width="15.140625" style="1671" customWidth="1"/>
    <col min="9" max="9" width="11.5703125" style="1671" customWidth="1"/>
    <col min="10" max="16384" width="9.140625" style="1671"/>
  </cols>
  <sheetData>
    <row r="1" spans="2:15">
      <c r="I1" s="1672" t="s">
        <v>782</v>
      </c>
    </row>
    <row r="3" spans="2:15">
      <c r="B3" s="2493" t="s">
        <v>753</v>
      </c>
      <c r="C3" s="2493"/>
      <c r="D3" s="2493"/>
      <c r="E3" s="2493"/>
      <c r="F3" s="2493"/>
      <c r="G3" s="2493"/>
      <c r="H3" s="2493"/>
      <c r="I3" s="2493"/>
    </row>
    <row r="4" spans="2:15" ht="15.75" thickBot="1">
      <c r="B4" s="1673"/>
      <c r="C4" s="1673"/>
      <c r="D4" s="1673"/>
      <c r="E4" s="1673"/>
      <c r="F4" s="1673"/>
      <c r="G4" s="1673"/>
      <c r="H4" s="2494"/>
      <c r="I4" s="2494"/>
    </row>
    <row r="5" spans="2:15" ht="15.75" thickBot="1">
      <c r="B5" s="2495" t="s">
        <v>23</v>
      </c>
      <c r="C5" s="2496"/>
      <c r="D5" s="2496"/>
      <c r="E5" s="2496"/>
      <c r="F5" s="2496"/>
      <c r="G5" s="2496"/>
      <c r="H5" s="2496"/>
      <c r="I5" s="2497"/>
    </row>
    <row r="6" spans="2:15" ht="15.75" thickBot="1">
      <c r="B6" s="2498" t="s">
        <v>713</v>
      </c>
      <c r="C6" s="2498" t="s">
        <v>714</v>
      </c>
      <c r="D6" s="2500">
        <v>43100</v>
      </c>
      <c r="E6" s="2501"/>
      <c r="F6" s="2500">
        <v>43465</v>
      </c>
      <c r="G6" s="2501"/>
      <c r="H6" s="2502" t="s">
        <v>715</v>
      </c>
      <c r="I6" s="2501"/>
    </row>
    <row r="7" spans="2:15" ht="39" thickBot="1">
      <c r="B7" s="2499"/>
      <c r="C7" s="2499"/>
      <c r="D7" s="1674" t="s">
        <v>716</v>
      </c>
      <c r="E7" s="1675" t="s">
        <v>717</v>
      </c>
      <c r="F7" s="1674" t="s">
        <v>716</v>
      </c>
      <c r="G7" s="1675" t="s">
        <v>717</v>
      </c>
      <c r="H7" s="1674" t="s">
        <v>716</v>
      </c>
      <c r="I7" s="1675" t="s">
        <v>717</v>
      </c>
      <c r="L7" s="1676"/>
      <c r="M7" s="1676"/>
      <c r="N7" s="1676"/>
      <c r="O7" s="1676"/>
    </row>
    <row r="8" spans="2:15">
      <c r="B8" s="1677">
        <v>1</v>
      </c>
      <c r="C8" s="1678" t="s">
        <v>754</v>
      </c>
      <c r="D8" s="1679">
        <v>49598.551480000002</v>
      </c>
      <c r="E8" s="1638">
        <v>0.25175594745805158</v>
      </c>
      <c r="F8" s="1680">
        <v>59135.658689999997</v>
      </c>
      <c r="G8" s="1641">
        <f t="shared" ref="G8:G37" si="0">F8/$F$37</f>
        <v>0.29789880408644892</v>
      </c>
      <c r="H8" s="1681">
        <f>F8-D8</f>
        <v>9537.1072099999947</v>
      </c>
      <c r="I8" s="1641">
        <f>H8/$H$37</f>
        <v>0.70948820924344369</v>
      </c>
      <c r="J8" s="1676"/>
      <c r="L8" s="1676"/>
      <c r="M8" s="1676"/>
      <c r="N8" s="1676"/>
      <c r="O8" s="1676"/>
    </row>
    <row r="9" spans="2:15" ht="25.5">
      <c r="B9" s="1682">
        <v>2</v>
      </c>
      <c r="C9" s="1683" t="s">
        <v>755</v>
      </c>
      <c r="D9" s="1684">
        <v>0</v>
      </c>
      <c r="E9" s="1646">
        <v>0</v>
      </c>
      <c r="F9" s="1684">
        <v>0</v>
      </c>
      <c r="G9" s="1646">
        <f t="shared" si="0"/>
        <v>0</v>
      </c>
      <c r="H9" s="1685">
        <f t="shared" ref="H9:H37" si="1">F9-D9</f>
        <v>0</v>
      </c>
      <c r="I9" s="1646">
        <f>H9/$H$37</f>
        <v>0</v>
      </c>
      <c r="J9" s="1676"/>
      <c r="L9" s="1676"/>
      <c r="M9" s="1676"/>
      <c r="N9" s="1676"/>
      <c r="O9" s="1676"/>
    </row>
    <row r="10" spans="2:15">
      <c r="B10" s="1682">
        <v>3</v>
      </c>
      <c r="C10" s="1683" t="s">
        <v>671</v>
      </c>
      <c r="D10" s="1684">
        <v>3.5539999999999998</v>
      </c>
      <c r="E10" s="1646">
        <v>0</v>
      </c>
      <c r="F10" s="1684">
        <v>2.339</v>
      </c>
      <c r="G10" s="1646">
        <f t="shared" si="0"/>
        <v>1.1782828131007737E-5</v>
      </c>
      <c r="H10" s="1685">
        <f t="shared" si="1"/>
        <v>-1.2149999999999999</v>
      </c>
      <c r="I10" s="1646">
        <f>H10/$H$37</f>
        <v>-9.0386755150127378E-5</v>
      </c>
      <c r="J10" s="1676"/>
      <c r="L10" s="1676"/>
      <c r="M10" s="1676"/>
      <c r="N10" s="1676"/>
      <c r="O10" s="1676"/>
    </row>
    <row r="11" spans="2:15" ht="25.5">
      <c r="B11" s="1682">
        <v>4</v>
      </c>
      <c r="C11" s="1683" t="s">
        <v>672</v>
      </c>
      <c r="D11" s="1684">
        <v>0</v>
      </c>
      <c r="E11" s="1646">
        <v>4.2624584004145553E-7</v>
      </c>
      <c r="F11" s="1684">
        <v>0.16200000000000001</v>
      </c>
      <c r="G11" s="1646">
        <f t="shared" si="0"/>
        <v>8.160830086461109E-7</v>
      </c>
      <c r="H11" s="1685">
        <f t="shared" si="1"/>
        <v>0.16200000000000001</v>
      </c>
      <c r="I11" s="1646">
        <f t="shared" ref="I11:I36" si="2">H11/$H$37</f>
        <v>1.2051567353350319E-5</v>
      </c>
      <c r="J11" s="1676"/>
      <c r="L11" s="1676"/>
      <c r="M11" s="1676"/>
      <c r="N11" s="1676"/>
      <c r="O11" s="1676"/>
    </row>
    <row r="12" spans="2:15">
      <c r="B12" s="1682">
        <v>5</v>
      </c>
      <c r="C12" s="1683" t="s">
        <v>756</v>
      </c>
      <c r="D12" s="1684">
        <v>102871.54986999999</v>
      </c>
      <c r="E12" s="1646">
        <v>0.5607510886584457</v>
      </c>
      <c r="F12" s="1684">
        <v>106116.61676999999</v>
      </c>
      <c r="G12" s="1646">
        <f t="shared" si="0"/>
        <v>0.53456770296918477</v>
      </c>
      <c r="H12" s="1685">
        <f t="shared" si="1"/>
        <v>3245.0669000000053</v>
      </c>
      <c r="I12" s="1646">
        <f>H12/$H$37</f>
        <v>0.24140828587331967</v>
      </c>
      <c r="J12" s="1676"/>
      <c r="L12" s="1676"/>
      <c r="M12" s="1676"/>
      <c r="N12" s="1676"/>
      <c r="O12" s="1676"/>
    </row>
    <row r="13" spans="2:15">
      <c r="B13" s="1686" t="s">
        <v>757</v>
      </c>
      <c r="C13" s="1687" t="s">
        <v>758</v>
      </c>
      <c r="D13" s="1688">
        <v>1544.3057900000001</v>
      </c>
      <c r="E13" s="1652">
        <v>8.4979797462878589E-3</v>
      </c>
      <c r="F13" s="1688">
        <v>1661.8724299999999</v>
      </c>
      <c r="G13" s="1655">
        <f t="shared" si="0"/>
        <v>8.3717645225952052E-3</v>
      </c>
      <c r="H13" s="1689">
        <f t="shared" si="1"/>
        <v>117.56663999999978</v>
      </c>
      <c r="I13" s="1655">
        <f>H13/$H$37</f>
        <v>8.7460634596733776E-3</v>
      </c>
      <c r="J13" s="1676"/>
      <c r="L13" s="1676"/>
      <c r="M13" s="1690"/>
      <c r="N13" s="1676"/>
      <c r="O13" s="1676"/>
    </row>
    <row r="14" spans="2:15">
      <c r="B14" s="1686" t="s">
        <v>759</v>
      </c>
      <c r="C14" s="1687" t="s">
        <v>760</v>
      </c>
      <c r="D14" s="1688">
        <v>5715.3573699999997</v>
      </c>
      <c r="E14" s="1652">
        <v>3.2112803823607573E-2</v>
      </c>
      <c r="F14" s="1688">
        <v>5751.18606</v>
      </c>
      <c r="G14" s="1655">
        <f t="shared" si="0"/>
        <v>2.8971884093385015E-2</v>
      </c>
      <c r="H14" s="1689">
        <f t="shared" si="1"/>
        <v>35.828690000000279</v>
      </c>
      <c r="I14" s="1655">
        <f>H14/$H$37</f>
        <v>2.665381918008101E-3</v>
      </c>
      <c r="J14" s="1676"/>
      <c r="L14" s="1676"/>
      <c r="M14" s="1676"/>
      <c r="N14" s="1676"/>
      <c r="O14" s="1676"/>
    </row>
    <row r="15" spans="2:15">
      <c r="B15" s="1686" t="s">
        <v>761</v>
      </c>
      <c r="C15" s="1687" t="s">
        <v>762</v>
      </c>
      <c r="D15" s="1688">
        <v>88973.684929999989</v>
      </c>
      <c r="E15" s="1652">
        <v>0.49467268064138648</v>
      </c>
      <c r="F15" s="1688">
        <v>91777.21716</v>
      </c>
      <c r="G15" s="1655">
        <f t="shared" si="0"/>
        <v>0.4623322685500017</v>
      </c>
      <c r="H15" s="1689">
        <f t="shared" si="1"/>
        <v>2803.5322300000116</v>
      </c>
      <c r="I15" s="1655">
        <f>H15/$H$37</f>
        <v>0.20856146603168862</v>
      </c>
      <c r="J15" s="1676"/>
      <c r="L15" s="1676"/>
      <c r="M15" s="1676"/>
      <c r="N15" s="1676"/>
      <c r="O15" s="1676"/>
    </row>
    <row r="16" spans="2:15">
      <c r="B16" s="1686" t="s">
        <v>763</v>
      </c>
      <c r="C16" s="1687" t="s">
        <v>764</v>
      </c>
      <c r="D16" s="1688">
        <v>6621.9328499999992</v>
      </c>
      <c r="E16" s="1652">
        <v>2.5403028236145018E-2</v>
      </c>
      <c r="F16" s="1688">
        <v>6898.4129200000007</v>
      </c>
      <c r="G16" s="1655">
        <f t="shared" si="0"/>
        <v>3.4751096115041999E-2</v>
      </c>
      <c r="H16" s="1689">
        <f t="shared" si="1"/>
        <v>276.48007000000143</v>
      </c>
      <c r="I16" s="1655">
        <f t="shared" si="2"/>
        <v>2.0568013490518691E-2</v>
      </c>
      <c r="J16" s="1676"/>
      <c r="L16" s="1676"/>
      <c r="M16" s="1676"/>
      <c r="N16" s="1676"/>
      <c r="O16" s="1676"/>
    </row>
    <row r="17" spans="2:15">
      <c r="B17" s="1686" t="s">
        <v>765</v>
      </c>
      <c r="C17" s="1687" t="s">
        <v>766</v>
      </c>
      <c r="D17" s="1688">
        <v>16.268930000000001</v>
      </c>
      <c r="E17" s="1652">
        <v>6.4596211018787719E-5</v>
      </c>
      <c r="F17" s="1688">
        <v>27.9282</v>
      </c>
      <c r="G17" s="1655">
        <f t="shared" si="0"/>
        <v>1.4068968816092787E-4</v>
      </c>
      <c r="H17" s="1689">
        <f t="shared" si="1"/>
        <v>11.659269999999999</v>
      </c>
      <c r="I17" s="1655">
        <f t="shared" si="2"/>
        <v>8.6736097343146148E-4</v>
      </c>
      <c r="J17" s="1676"/>
      <c r="L17" s="1676"/>
      <c r="M17" s="1676"/>
      <c r="N17" s="1676"/>
      <c r="O17" s="1676"/>
    </row>
    <row r="18" spans="2:15">
      <c r="B18" s="1682">
        <v>6</v>
      </c>
      <c r="C18" s="1683" t="s">
        <v>767</v>
      </c>
      <c r="D18" s="1684">
        <v>1715.1770200000001</v>
      </c>
      <c r="E18" s="1646">
        <v>6.5374854485383861E-3</v>
      </c>
      <c r="F18" s="1684">
        <v>995.99563999999998</v>
      </c>
      <c r="G18" s="1646">
        <f t="shared" si="0"/>
        <v>5.0173772746272141E-3</v>
      </c>
      <c r="H18" s="1685">
        <f>F18-D18</f>
        <v>-719.1813800000001</v>
      </c>
      <c r="I18" s="1646">
        <f t="shared" si="2"/>
        <v>-5.3501622471268093E-2</v>
      </c>
      <c r="J18" s="1676"/>
      <c r="L18" s="1676"/>
      <c r="M18" s="1676"/>
      <c r="N18" s="1676"/>
      <c r="O18" s="1676"/>
    </row>
    <row r="19" spans="2:15">
      <c r="B19" s="1686" t="s">
        <v>719</v>
      </c>
      <c r="C19" s="1687" t="s">
        <v>758</v>
      </c>
      <c r="D19" s="1688">
        <v>330.26035999999999</v>
      </c>
      <c r="E19" s="1652">
        <v>4.2076033089651875E-3</v>
      </c>
      <c r="F19" s="1688">
        <v>240.39099999999999</v>
      </c>
      <c r="G19" s="1655">
        <f t="shared" si="0"/>
        <v>1.2109815464904151E-3</v>
      </c>
      <c r="H19" s="1689">
        <f t="shared" si="1"/>
        <v>-89.86936</v>
      </c>
      <c r="I19" s="1655">
        <f t="shared" si="2"/>
        <v>-6.68559657433634E-3</v>
      </c>
      <c r="J19" s="1676"/>
      <c r="L19" s="1676"/>
      <c r="M19" s="1676"/>
      <c r="N19" s="1676"/>
      <c r="O19" s="1676"/>
    </row>
    <row r="20" spans="2:15">
      <c r="B20" s="1686" t="s">
        <v>721</v>
      </c>
      <c r="C20" s="1687" t="s">
        <v>760</v>
      </c>
      <c r="D20" s="1688">
        <v>1331.7136599999999</v>
      </c>
      <c r="E20" s="1652">
        <v>2.0835513035145038E-3</v>
      </c>
      <c r="F20" s="1688">
        <v>698.14963999999998</v>
      </c>
      <c r="G20" s="1655">
        <f t="shared" si="0"/>
        <v>3.5169633252864147E-3</v>
      </c>
      <c r="H20" s="1689">
        <f t="shared" si="1"/>
        <v>-633.56401999999991</v>
      </c>
      <c r="I20" s="1655">
        <f t="shared" si="2"/>
        <v>-4.7132342343761652E-2</v>
      </c>
      <c r="J20" s="1676"/>
      <c r="K20" s="1676"/>
      <c r="L20" s="1676"/>
      <c r="M20" s="1676"/>
      <c r="N20" s="1676"/>
      <c r="O20" s="1676"/>
    </row>
    <row r="21" spans="2:15">
      <c r="B21" s="1686" t="s">
        <v>768</v>
      </c>
      <c r="C21" s="1687" t="s">
        <v>762</v>
      </c>
      <c r="D21" s="1688">
        <v>0</v>
      </c>
      <c r="E21" s="1652">
        <v>0</v>
      </c>
      <c r="F21" s="1688">
        <v>0</v>
      </c>
      <c r="G21" s="1655">
        <f t="shared" si="0"/>
        <v>0</v>
      </c>
      <c r="H21" s="1689">
        <f t="shared" si="1"/>
        <v>0</v>
      </c>
      <c r="I21" s="1655">
        <f t="shared" si="2"/>
        <v>0</v>
      </c>
      <c r="J21" s="1676"/>
      <c r="L21" s="1676"/>
      <c r="M21" s="1676"/>
      <c r="N21" s="1676"/>
      <c r="O21" s="1676"/>
    </row>
    <row r="22" spans="2:15">
      <c r="B22" s="1686" t="s">
        <v>769</v>
      </c>
      <c r="C22" s="1687" t="s">
        <v>764</v>
      </c>
      <c r="D22" s="1688">
        <v>0</v>
      </c>
      <c r="E22" s="1652">
        <v>0</v>
      </c>
      <c r="F22" s="1688">
        <v>0</v>
      </c>
      <c r="G22" s="1655">
        <f t="shared" si="0"/>
        <v>0</v>
      </c>
      <c r="H22" s="1689">
        <f t="shared" si="1"/>
        <v>0</v>
      </c>
      <c r="I22" s="1655">
        <f t="shared" si="2"/>
        <v>0</v>
      </c>
      <c r="J22" s="1676"/>
      <c r="L22" s="1676"/>
      <c r="M22" s="1676"/>
      <c r="N22" s="1676"/>
      <c r="O22" s="1676"/>
    </row>
    <row r="23" spans="2:15">
      <c r="B23" s="1686" t="s">
        <v>770</v>
      </c>
      <c r="C23" s="1687" t="s">
        <v>766</v>
      </c>
      <c r="D23" s="1688">
        <v>53.203000000000003</v>
      </c>
      <c r="E23" s="1652">
        <v>2.4633083605869429E-4</v>
      </c>
      <c r="F23" s="1688">
        <v>57.454999999999998</v>
      </c>
      <c r="G23" s="1655">
        <f t="shared" si="0"/>
        <v>2.8943240285038456E-4</v>
      </c>
      <c r="H23" s="1689">
        <f t="shared" si="1"/>
        <v>4.2519999999999953</v>
      </c>
      <c r="I23" s="1655">
        <f t="shared" si="2"/>
        <v>3.163164468299105E-4</v>
      </c>
      <c r="J23" s="1676"/>
      <c r="L23" s="1676"/>
      <c r="M23" s="1676"/>
      <c r="N23" s="1676"/>
      <c r="O23" s="1676"/>
    </row>
    <row r="24" spans="2:15">
      <c r="B24" s="1682">
        <v>7</v>
      </c>
      <c r="C24" s="1691" t="s">
        <v>771</v>
      </c>
      <c r="D24" s="1684">
        <v>19369.209599999998</v>
      </c>
      <c r="E24" s="1646">
        <v>0.12737065516913534</v>
      </c>
      <c r="F24" s="1684">
        <v>19635.135839999999</v>
      </c>
      <c r="G24" s="1646">
        <f t="shared" si="0"/>
        <v>9.8912967478285679E-2</v>
      </c>
      <c r="H24" s="1685">
        <f t="shared" si="1"/>
        <v>265.92624000000069</v>
      </c>
      <c r="I24" s="1646">
        <f t="shared" si="2"/>
        <v>1.9782888841871668E-2</v>
      </c>
      <c r="J24" s="1676"/>
      <c r="L24" s="1676"/>
      <c r="M24" s="1676"/>
      <c r="N24" s="1676"/>
      <c r="O24" s="1676"/>
    </row>
    <row r="25" spans="2:15">
      <c r="B25" s="1686" t="s">
        <v>723</v>
      </c>
      <c r="C25" s="1687" t="s">
        <v>720</v>
      </c>
      <c r="D25" s="1688">
        <v>18360.885969999999</v>
      </c>
      <c r="E25" s="1652">
        <v>0.11946546958992282</v>
      </c>
      <c r="F25" s="1688">
        <v>18948.631280000001</v>
      </c>
      <c r="G25" s="1655">
        <f t="shared" si="0"/>
        <v>9.5454666819186462E-2</v>
      </c>
      <c r="H25" s="1689">
        <f t="shared" si="1"/>
        <v>587.74531000000206</v>
      </c>
      <c r="I25" s="1655">
        <f t="shared" si="2"/>
        <v>4.3723778951115976E-2</v>
      </c>
      <c r="J25" s="1676"/>
      <c r="L25" s="1676"/>
      <c r="M25" s="1676"/>
      <c r="N25" s="1676"/>
      <c r="O25" s="1676"/>
    </row>
    <row r="26" spans="2:15">
      <c r="B26" s="1686" t="s">
        <v>724</v>
      </c>
      <c r="C26" s="1687" t="s">
        <v>722</v>
      </c>
      <c r="D26" s="1688">
        <v>1008.32363</v>
      </c>
      <c r="E26" s="1652">
        <v>7.9051855792124908E-3</v>
      </c>
      <c r="F26" s="1688">
        <v>686.50456000000008</v>
      </c>
      <c r="G26" s="1655">
        <f t="shared" si="0"/>
        <v>3.4583006590992258E-3</v>
      </c>
      <c r="H26" s="1689">
        <f t="shared" si="1"/>
        <v>-321.8190699999999</v>
      </c>
      <c r="I26" s="1655">
        <f t="shared" si="2"/>
        <v>-2.3940890109244196E-2</v>
      </c>
      <c r="J26" s="1676"/>
      <c r="L26" s="1676"/>
      <c r="M26" s="1676"/>
      <c r="N26" s="1676"/>
      <c r="O26" s="1676"/>
    </row>
    <row r="27" spans="2:15">
      <c r="B27" s="1682">
        <v>8</v>
      </c>
      <c r="C27" s="1683" t="s">
        <v>695</v>
      </c>
      <c r="D27" s="1684">
        <v>0</v>
      </c>
      <c r="E27" s="1646">
        <v>0</v>
      </c>
      <c r="F27" s="1684">
        <v>0</v>
      </c>
      <c r="G27" s="1646">
        <f t="shared" si="0"/>
        <v>0</v>
      </c>
      <c r="H27" s="1685">
        <f t="shared" si="1"/>
        <v>0</v>
      </c>
      <c r="I27" s="1646">
        <f t="shared" si="2"/>
        <v>0</v>
      </c>
      <c r="J27" s="1676"/>
      <c r="L27" s="1676"/>
      <c r="M27" s="1676"/>
      <c r="N27" s="1676"/>
      <c r="O27" s="1676"/>
    </row>
    <row r="28" spans="2:15">
      <c r="B28" s="1682">
        <v>9</v>
      </c>
      <c r="C28" s="1683" t="s">
        <v>772</v>
      </c>
      <c r="D28" s="1684">
        <v>461.04034999999999</v>
      </c>
      <c r="E28" s="1646">
        <v>2.8326671503915712E-3</v>
      </c>
      <c r="F28" s="1684">
        <v>425.01758000000007</v>
      </c>
      <c r="G28" s="1646">
        <f t="shared" si="0"/>
        <v>2.1410470704561059E-3</v>
      </c>
      <c r="H28" s="1685">
        <f t="shared" si="1"/>
        <v>-36.022769999999923</v>
      </c>
      <c r="I28" s="1646">
        <f t="shared" si="2"/>
        <v>-2.6798199932669526E-3</v>
      </c>
      <c r="J28" s="1676"/>
    </row>
    <row r="29" spans="2:15" ht="25.5">
      <c r="B29" s="1682">
        <v>10</v>
      </c>
      <c r="C29" s="1683" t="s">
        <v>773</v>
      </c>
      <c r="D29" s="1684">
        <v>8.5028500000000005</v>
      </c>
      <c r="E29" s="1646">
        <v>1.4156488056452611E-4</v>
      </c>
      <c r="F29" s="1684">
        <v>9.2796500000000002</v>
      </c>
      <c r="G29" s="1646">
        <f t="shared" si="0"/>
        <v>4.6746695624585694E-5</v>
      </c>
      <c r="H29" s="1685">
        <f t="shared" si="1"/>
        <v>0.77679999999999971</v>
      </c>
      <c r="I29" s="1646">
        <f t="shared" si="2"/>
        <v>5.7788009383225462E-5</v>
      </c>
      <c r="J29" s="1676"/>
    </row>
    <row r="30" spans="2:15">
      <c r="B30" s="1682">
        <v>11</v>
      </c>
      <c r="C30" s="1683" t="s">
        <v>774</v>
      </c>
      <c r="D30" s="1684">
        <v>8.1590299999999996</v>
      </c>
      <c r="E30" s="1646">
        <v>5.8366964576455557E-5</v>
      </c>
      <c r="F30" s="1684">
        <v>10.642329999999999</v>
      </c>
      <c r="G30" s="1646">
        <f t="shared" si="0"/>
        <v>5.3611263490152866E-5</v>
      </c>
      <c r="H30" s="1685">
        <f t="shared" si="1"/>
        <v>2.4832999999999998</v>
      </c>
      <c r="I30" s="1646">
        <f t="shared" si="2"/>
        <v>1.8473862474428917E-4</v>
      </c>
      <c r="J30" s="1676"/>
    </row>
    <row r="31" spans="2:15">
      <c r="B31" s="1682">
        <v>12</v>
      </c>
      <c r="C31" s="1683" t="s">
        <v>775</v>
      </c>
      <c r="D31" s="1684">
        <v>0.39700000000000002</v>
      </c>
      <c r="E31" s="1646">
        <v>3.0510228550335765E-6</v>
      </c>
      <c r="F31" s="1684">
        <v>0.24</v>
      </c>
      <c r="G31" s="1646">
        <f t="shared" si="0"/>
        <v>1.2090118646609049E-6</v>
      </c>
      <c r="H31" s="1685">
        <f t="shared" si="1"/>
        <v>-0.15700000000000003</v>
      </c>
      <c r="I31" s="1646">
        <f t="shared" si="2"/>
        <v>-1.1679605398000002E-5</v>
      </c>
      <c r="J31" s="1676"/>
    </row>
    <row r="32" spans="2:15" ht="25.5">
      <c r="B32" s="1682">
        <v>13</v>
      </c>
      <c r="C32" s="1683" t="s">
        <v>776</v>
      </c>
      <c r="D32" s="1684">
        <v>5229.6589499999991</v>
      </c>
      <c r="E32" s="1646">
        <v>2.5131654110944392E-2</v>
      </c>
      <c r="F32" s="1684">
        <v>5096.8773499999998</v>
      </c>
      <c r="G32" s="1646">
        <f t="shared" si="0"/>
        <v>2.5675771620297633E-2</v>
      </c>
      <c r="H32" s="1685">
        <f t="shared" si="1"/>
        <v>-132.78159999999934</v>
      </c>
      <c r="I32" s="1646">
        <f t="shared" si="2"/>
        <v>-9.8779407141087218E-3</v>
      </c>
      <c r="J32" s="1676"/>
    </row>
    <row r="33" spans="2:10" ht="25.5">
      <c r="B33" s="1682">
        <v>14</v>
      </c>
      <c r="C33" s="1683" t="s">
        <v>777</v>
      </c>
      <c r="D33" s="1684">
        <v>61.543999999999997</v>
      </c>
      <c r="E33" s="1646">
        <v>0</v>
      </c>
      <c r="F33" s="1684">
        <v>61.494999999999997</v>
      </c>
      <c r="G33" s="1646">
        <f t="shared" si="0"/>
        <v>3.0978410257217646E-4</v>
      </c>
      <c r="H33" s="1685">
        <f t="shared" si="1"/>
        <v>-4.8999999999999488E-2</v>
      </c>
      <c r="I33" s="1646">
        <f t="shared" si="2"/>
        <v>-3.6452271624330832E-6</v>
      </c>
      <c r="J33" s="1676"/>
    </row>
    <row r="34" spans="2:10">
      <c r="B34" s="1682">
        <v>15</v>
      </c>
      <c r="C34" s="1683" t="s">
        <v>778</v>
      </c>
      <c r="D34" s="1684">
        <v>1317.8395399999999</v>
      </c>
      <c r="E34" s="1646">
        <v>9.4847187314763843E-3</v>
      </c>
      <c r="F34" s="1684">
        <v>1866.1058500000001</v>
      </c>
      <c r="G34" s="1646">
        <f t="shared" si="0"/>
        <v>9.4006004723463463E-3</v>
      </c>
      <c r="H34" s="1685">
        <f t="shared" si="1"/>
        <v>548.2663100000002</v>
      </c>
      <c r="I34" s="1646">
        <f t="shared" si="2"/>
        <v>4.0786841744060789E-2</v>
      </c>
      <c r="J34" s="1676"/>
    </row>
    <row r="35" spans="2:10">
      <c r="B35" s="1692">
        <v>16</v>
      </c>
      <c r="C35" s="1693" t="s">
        <v>779</v>
      </c>
      <c r="D35" s="1659">
        <v>180645.18369000003</v>
      </c>
      <c r="E35" s="1660">
        <v>0.9840676258408193</v>
      </c>
      <c r="F35" s="1659">
        <v>193355.56570000004</v>
      </c>
      <c r="G35" s="1660">
        <f t="shared" si="0"/>
        <v>0.97403822095633819</v>
      </c>
      <c r="H35" s="1694">
        <f t="shared" si="1"/>
        <v>12710.382010000001</v>
      </c>
      <c r="I35" s="1660">
        <f t="shared" si="2"/>
        <v>0.94555570913782239</v>
      </c>
      <c r="J35" s="1676"/>
    </row>
    <row r="36" spans="2:10">
      <c r="B36" s="1682">
        <v>17</v>
      </c>
      <c r="C36" s="1683" t="s">
        <v>780</v>
      </c>
      <c r="D36" s="1684">
        <v>4421.7995099999998</v>
      </c>
      <c r="E36" s="1646">
        <v>1.593237415918055E-2</v>
      </c>
      <c r="F36" s="1684">
        <v>5153.6524600000002</v>
      </c>
      <c r="G36" s="1646">
        <f t="shared" si="0"/>
        <v>2.5961779043661919E-2</v>
      </c>
      <c r="H36" s="1685">
        <f t="shared" si="1"/>
        <v>731.85295000000042</v>
      </c>
      <c r="I36" s="1646">
        <f t="shared" si="2"/>
        <v>5.4444290862179806E-2</v>
      </c>
      <c r="J36" s="1676"/>
    </row>
    <row r="37" spans="2:10" ht="39" thickBot="1">
      <c r="B37" s="1695">
        <v>18</v>
      </c>
      <c r="C37" s="1696" t="s">
        <v>781</v>
      </c>
      <c r="D37" s="1666">
        <v>185066.98320000005</v>
      </c>
      <c r="E37" s="1667">
        <v>1</v>
      </c>
      <c r="F37" s="1666">
        <v>198509.21816000002</v>
      </c>
      <c r="G37" s="1667">
        <f t="shared" si="0"/>
        <v>1</v>
      </c>
      <c r="H37" s="1697">
        <f t="shared" si="1"/>
        <v>13442.234959999972</v>
      </c>
      <c r="I37" s="1667">
        <f>H37/$H$37</f>
        <v>1</v>
      </c>
      <c r="J37" s="1676"/>
    </row>
    <row r="38" spans="2:10">
      <c r="H38" s="1698"/>
    </row>
    <row r="39" spans="2:10">
      <c r="H39" s="1676"/>
    </row>
    <row r="40" spans="2:10">
      <c r="H40" s="1676"/>
    </row>
    <row r="41" spans="2:10">
      <c r="H41" s="1676"/>
    </row>
  </sheetData>
  <mergeCells count="8">
    <mergeCell ref="B3:I3"/>
    <mergeCell ref="H4:I4"/>
    <mergeCell ref="B5:I5"/>
    <mergeCell ref="B6:B7"/>
    <mergeCell ref="C6:C7"/>
    <mergeCell ref="D6:E6"/>
    <mergeCell ref="F6:G6"/>
    <mergeCell ref="H6:I6"/>
  </mergeCells>
  <pageMargins left="0.70866141732283472" right="0.70866141732283472" top="0.74803149606299213" bottom="0.4" header="0.31496062992125984" footer="0.31496062992125984"/>
  <pageSetup paperSize="9" scale="8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6"/>
  <sheetViews>
    <sheetView workbookViewId="0"/>
  </sheetViews>
  <sheetFormatPr defaultColWidth="9.140625" defaultRowHeight="12.75"/>
  <cols>
    <col min="1" max="1" width="5.140625" style="1699" customWidth="1"/>
    <col min="2" max="2" width="35.7109375" style="1699" customWidth="1"/>
    <col min="3" max="3" width="13.85546875" style="1699" bestFit="1" customWidth="1"/>
    <col min="4" max="4" width="12.85546875" style="1699" bestFit="1" customWidth="1"/>
    <col min="5" max="5" width="15" style="1699" bestFit="1" customWidth="1"/>
    <col min="6" max="6" width="10.140625" style="1699" bestFit="1" customWidth="1"/>
    <col min="7" max="7" width="12.85546875" style="1699" bestFit="1" customWidth="1"/>
    <col min="8" max="8" width="14.85546875" style="1699" customWidth="1"/>
    <col min="9" max="9" width="10.5703125" style="1699" customWidth="1"/>
    <col min="10" max="10" width="12.85546875" style="1699" bestFit="1" customWidth="1"/>
    <col min="11" max="11" width="14.7109375" style="1699" customWidth="1"/>
    <col min="12" max="12" width="11.140625" style="1699" bestFit="1" customWidth="1"/>
    <col min="13" max="13" width="13.140625" style="1699" bestFit="1" customWidth="1"/>
    <col min="14" max="14" width="14.5703125" style="1699" customWidth="1"/>
    <col min="15" max="16384" width="9.140625" style="1699"/>
  </cols>
  <sheetData>
    <row r="1" spans="2:22">
      <c r="M1" s="2510" t="s">
        <v>796</v>
      </c>
      <c r="N1" s="2510"/>
    </row>
    <row r="3" spans="2:22">
      <c r="B3" s="2511" t="s">
        <v>783</v>
      </c>
      <c r="C3" s="2511"/>
      <c r="D3" s="2511"/>
      <c r="E3" s="2511"/>
      <c r="F3" s="2511"/>
      <c r="G3" s="2511"/>
      <c r="H3" s="2511"/>
      <c r="I3" s="2511"/>
      <c r="J3" s="2511"/>
      <c r="K3" s="2511"/>
      <c r="L3" s="2511"/>
      <c r="M3" s="2511"/>
      <c r="N3" s="2511"/>
    </row>
    <row r="5" spans="2:22" ht="13.5" thickBot="1">
      <c r="M5" s="2512" t="s">
        <v>0</v>
      </c>
      <c r="N5" s="2512"/>
    </row>
    <row r="6" spans="2:22">
      <c r="B6" s="2513" t="s">
        <v>784</v>
      </c>
      <c r="C6" s="2515" t="s">
        <v>1</v>
      </c>
      <c r="D6" s="2516"/>
      <c r="E6" s="2517"/>
      <c r="F6" s="2518" t="s">
        <v>2</v>
      </c>
      <c r="G6" s="2516"/>
      <c r="H6" s="2519"/>
      <c r="I6" s="2515" t="s">
        <v>3</v>
      </c>
      <c r="J6" s="2516"/>
      <c r="K6" s="2519"/>
      <c r="L6" s="2515" t="s">
        <v>648</v>
      </c>
      <c r="M6" s="2516"/>
      <c r="N6" s="2519"/>
    </row>
    <row r="7" spans="2:22" ht="39" thickBot="1">
      <c r="B7" s="2514"/>
      <c r="C7" s="1700" t="s">
        <v>785</v>
      </c>
      <c r="D7" s="1701" t="s">
        <v>786</v>
      </c>
      <c r="E7" s="1702" t="s">
        <v>787</v>
      </c>
      <c r="F7" s="1703" t="s">
        <v>785</v>
      </c>
      <c r="G7" s="1701" t="s">
        <v>786</v>
      </c>
      <c r="H7" s="1702" t="s">
        <v>787</v>
      </c>
      <c r="I7" s="1700" t="s">
        <v>785</v>
      </c>
      <c r="J7" s="1701" t="s">
        <v>786</v>
      </c>
      <c r="K7" s="1702" t="s">
        <v>787</v>
      </c>
      <c r="L7" s="1700" t="s">
        <v>785</v>
      </c>
      <c r="M7" s="1701" t="s">
        <v>786</v>
      </c>
      <c r="N7" s="1702" t="s">
        <v>787</v>
      </c>
    </row>
    <row r="8" spans="2:22" s="1707" customFormat="1">
      <c r="B8" s="1704" t="s">
        <v>788</v>
      </c>
      <c r="C8" s="1705">
        <v>136049.95655</v>
      </c>
      <c r="D8" s="1705">
        <v>104586.16115</v>
      </c>
      <c r="E8" s="1705">
        <v>74362.699500000002</v>
      </c>
      <c r="F8" s="1705">
        <v>37099.336309999999</v>
      </c>
      <c r="G8" s="1705">
        <v>29215.035039999995</v>
      </c>
      <c r="H8" s="1705">
        <v>24618.437200000008</v>
      </c>
      <c r="I8" s="1705">
        <v>5017.5396700000001</v>
      </c>
      <c r="J8" s="1705">
        <v>2375.8209999999999</v>
      </c>
      <c r="K8" s="1705">
        <v>5811.286540000001</v>
      </c>
      <c r="L8" s="1705">
        <v>178166.83253000001</v>
      </c>
      <c r="M8" s="1705">
        <v>136177.01718999998</v>
      </c>
      <c r="N8" s="1706">
        <v>104792.42323999997</v>
      </c>
      <c r="P8" s="1708"/>
      <c r="Q8" s="1708"/>
      <c r="R8" s="1708"/>
      <c r="S8" s="1708"/>
      <c r="T8" s="1708"/>
      <c r="U8" s="1708"/>
      <c r="V8" s="1708"/>
    </row>
    <row r="9" spans="2:22" s="1707" customFormat="1">
      <c r="B9" s="1709" t="s">
        <v>789</v>
      </c>
      <c r="C9" s="1705">
        <v>89784.678870000018</v>
      </c>
      <c r="D9" s="1705">
        <v>23262.203269999998</v>
      </c>
      <c r="E9" s="1705">
        <v>97393.141700000022</v>
      </c>
      <c r="F9" s="1705">
        <v>50005.471899999997</v>
      </c>
      <c r="G9" s="1705">
        <v>3570.6871100000003</v>
      </c>
      <c r="H9" s="1705">
        <v>25581.236749999996</v>
      </c>
      <c r="I9" s="1705">
        <v>6205.7731799999983</v>
      </c>
      <c r="J9" s="1705">
        <v>443.62195000000003</v>
      </c>
      <c r="K9" s="1705">
        <v>4611.3686500000003</v>
      </c>
      <c r="L9" s="1705">
        <v>145995.92395000005</v>
      </c>
      <c r="M9" s="1705">
        <v>27276.512329999998</v>
      </c>
      <c r="N9" s="1710">
        <v>127585.74709999999</v>
      </c>
      <c r="P9" s="1708"/>
      <c r="Q9" s="1708"/>
      <c r="R9" s="1708"/>
      <c r="T9" s="1708"/>
      <c r="U9" s="1708"/>
      <c r="V9" s="1708"/>
    </row>
    <row r="10" spans="2:22" s="1707" customFormat="1" ht="25.5">
      <c r="B10" s="1709" t="s">
        <v>790</v>
      </c>
      <c r="C10" s="1705">
        <v>46265.277679999992</v>
      </c>
      <c r="D10" s="1705">
        <v>81323.957880000016</v>
      </c>
      <c r="E10" s="1705">
        <v>-23030.442200000001</v>
      </c>
      <c r="F10" s="1705">
        <v>-12906.135589999996</v>
      </c>
      <c r="G10" s="1705">
        <v>25644.347929999996</v>
      </c>
      <c r="H10" s="1705">
        <v>-962.79954999999973</v>
      </c>
      <c r="I10" s="1705">
        <v>-1188.2335099999993</v>
      </c>
      <c r="J10" s="1705">
        <v>1932.1990499999999</v>
      </c>
      <c r="K10" s="1705">
        <v>1199.9178900000002</v>
      </c>
      <c r="L10" s="1705">
        <v>32170.908579999999</v>
      </c>
      <c r="M10" s="1705">
        <v>108900.50486000002</v>
      </c>
      <c r="N10" s="1710">
        <v>-22793.323860000015</v>
      </c>
      <c r="P10" s="1708"/>
      <c r="Q10" s="1708"/>
      <c r="R10" s="1708"/>
      <c r="T10" s="1708"/>
      <c r="U10" s="1708"/>
      <c r="V10" s="1708"/>
    </row>
    <row r="11" spans="2:22" s="1707" customFormat="1" ht="25.5">
      <c r="B11" s="1709" t="s">
        <v>791</v>
      </c>
      <c r="C11" s="1705">
        <v>-1.4596100000000443</v>
      </c>
      <c r="D11" s="1705">
        <v>0</v>
      </c>
      <c r="E11" s="1705">
        <v>0</v>
      </c>
      <c r="F11" s="1705">
        <v>0</v>
      </c>
      <c r="G11" s="1705">
        <v>0</v>
      </c>
      <c r="H11" s="1705">
        <v>0</v>
      </c>
      <c r="I11" s="1705">
        <v>0</v>
      </c>
      <c r="J11" s="1705">
        <v>0</v>
      </c>
      <c r="K11" s="1705">
        <v>0</v>
      </c>
      <c r="L11" s="1705">
        <v>-1.4596100000000443</v>
      </c>
      <c r="M11" s="1705">
        <v>0</v>
      </c>
      <c r="N11" s="1710">
        <v>0</v>
      </c>
      <c r="P11" s="1708"/>
      <c r="Q11" s="1708"/>
      <c r="R11" s="1708"/>
      <c r="T11" s="1708"/>
      <c r="U11" s="1708"/>
      <c r="V11" s="1708"/>
    </row>
    <row r="12" spans="2:22" s="1707" customFormat="1">
      <c r="B12" s="1711" t="s">
        <v>792</v>
      </c>
      <c r="C12" s="1705">
        <v>46263.818069999994</v>
      </c>
      <c r="D12" s="1705">
        <v>81323.957880000016</v>
      </c>
      <c r="E12" s="1705">
        <v>-23030.442200000001</v>
      </c>
      <c r="F12" s="1705">
        <v>-12906.135589999996</v>
      </c>
      <c r="G12" s="1705">
        <v>25644.347929999996</v>
      </c>
      <c r="H12" s="1705">
        <v>-962.79954999999973</v>
      </c>
      <c r="I12" s="1705">
        <v>-1188.2335099999993</v>
      </c>
      <c r="J12" s="1705">
        <v>1932.1990499999999</v>
      </c>
      <c r="K12" s="1705">
        <v>1199.9178900000002</v>
      </c>
      <c r="L12" s="1705">
        <v>32169.448969999998</v>
      </c>
      <c r="M12" s="1705">
        <v>108900.50486000002</v>
      </c>
      <c r="N12" s="1710">
        <v>-22793.323860000015</v>
      </c>
      <c r="P12" s="1708"/>
      <c r="Q12" s="1708"/>
      <c r="R12" s="1708"/>
      <c r="T12" s="1708"/>
      <c r="U12" s="1708"/>
      <c r="V12" s="1708"/>
    </row>
    <row r="13" spans="2:22" s="1707" customFormat="1" ht="26.25" thickBot="1">
      <c r="B13" s="1711" t="s">
        <v>793</v>
      </c>
      <c r="C13" s="1705">
        <v>443.64278897600008</v>
      </c>
      <c r="D13" s="1705">
        <v>1408.5427930919998</v>
      </c>
      <c r="E13" s="1705">
        <v>528.47389579800006</v>
      </c>
      <c r="F13" s="1705">
        <v>-294.14964287000004</v>
      </c>
      <c r="G13" s="1705">
        <v>467.70278211600004</v>
      </c>
      <c r="H13" s="1705">
        <v>359.818348469</v>
      </c>
      <c r="I13" s="1705">
        <v>-18.391102441999983</v>
      </c>
      <c r="J13" s="1705">
        <v>13.770998696000001</v>
      </c>
      <c r="K13" s="1705">
        <v>58.120326393999996</v>
      </c>
      <c r="L13" s="1705">
        <v>131.10204366400006</v>
      </c>
      <c r="M13" s="1705">
        <v>1890.0165739040003</v>
      </c>
      <c r="N13" s="1712">
        <v>946.41257066100002</v>
      </c>
      <c r="P13" s="1708"/>
      <c r="Q13" s="1708"/>
      <c r="R13" s="1708"/>
      <c r="T13" s="1708"/>
      <c r="U13" s="1708"/>
      <c r="V13" s="1708"/>
    </row>
    <row r="14" spans="2:22">
      <c r="B14" s="1713" t="s">
        <v>794</v>
      </c>
      <c r="C14" s="2503">
        <v>2380.6594778660001</v>
      </c>
      <c r="D14" s="2504"/>
      <c r="E14" s="2504"/>
      <c r="F14" s="2503">
        <v>533.37148771500006</v>
      </c>
      <c r="G14" s="2504"/>
      <c r="H14" s="2505"/>
      <c r="I14" s="2504">
        <v>53.500222648000012</v>
      </c>
      <c r="J14" s="2504"/>
      <c r="K14" s="2505"/>
      <c r="L14" s="2504">
        <v>2967.5311882290007</v>
      </c>
      <c r="M14" s="2504"/>
      <c r="N14" s="2505"/>
      <c r="O14" s="1707"/>
      <c r="P14" s="1708"/>
      <c r="Q14" s="1708"/>
      <c r="R14" s="1708"/>
      <c r="T14" s="1708"/>
      <c r="U14" s="1708"/>
      <c r="V14" s="1708"/>
    </row>
    <row r="15" spans="2:22" ht="26.25" thickBot="1">
      <c r="B15" s="1714" t="s">
        <v>795</v>
      </c>
      <c r="C15" s="2506">
        <v>6.0383159674544863E-2</v>
      </c>
      <c r="D15" s="2507"/>
      <c r="E15" s="2508"/>
      <c r="F15" s="2506">
        <v>2.7815010239362635E-2</v>
      </c>
      <c r="G15" s="2507"/>
      <c r="H15" s="2508"/>
      <c r="I15" s="2509">
        <v>2.5082223004826001E-2</v>
      </c>
      <c r="J15" s="2507"/>
      <c r="K15" s="2508"/>
      <c r="L15" s="2506">
        <v>4.8860676926917576E-2</v>
      </c>
      <c r="M15" s="2507"/>
      <c r="N15" s="2508"/>
      <c r="P15" s="1708"/>
      <c r="Q15" s="1708"/>
      <c r="R15" s="1708"/>
      <c r="T15" s="1708"/>
      <c r="U15" s="1708"/>
      <c r="V15" s="1708"/>
    </row>
    <row r="17" spans="2:14">
      <c r="B17" s="1715"/>
      <c r="I17" s="1715"/>
      <c r="L17" s="1715"/>
      <c r="M17" s="1715"/>
      <c r="N17" s="1715"/>
    </row>
    <row r="18" spans="2:14">
      <c r="B18" s="1715"/>
      <c r="E18" s="1715"/>
      <c r="H18" s="1715"/>
      <c r="I18" s="1715"/>
      <c r="K18" s="1715"/>
      <c r="L18" s="1715"/>
      <c r="M18" s="1715"/>
      <c r="N18" s="1715"/>
    </row>
    <row r="19" spans="2:14">
      <c r="C19" s="1715"/>
      <c r="D19" s="1715"/>
      <c r="E19" s="1715"/>
      <c r="F19" s="1715"/>
      <c r="G19" s="1715"/>
      <c r="H19" s="1715"/>
      <c r="I19" s="1715"/>
      <c r="J19" s="1715"/>
      <c r="K19" s="1715"/>
      <c r="L19" s="1715"/>
      <c r="M19" s="1715"/>
      <c r="N19" s="1715"/>
    </row>
    <row r="20" spans="2:14">
      <c r="C20" s="1715"/>
      <c r="D20" s="1715"/>
      <c r="E20" s="1715"/>
      <c r="F20" s="1715"/>
      <c r="G20" s="1715"/>
      <c r="H20" s="1715"/>
      <c r="I20" s="1715"/>
      <c r="J20" s="1715"/>
      <c r="K20" s="1715"/>
      <c r="L20" s="1715"/>
      <c r="M20" s="1715"/>
      <c r="N20" s="1715"/>
    </row>
    <row r="21" spans="2:14">
      <c r="L21" s="1715"/>
      <c r="M21" s="1715"/>
      <c r="N21" s="1715"/>
    </row>
    <row r="22" spans="2:14">
      <c r="B22" s="1716"/>
      <c r="C22" s="1715"/>
      <c r="D22" s="1715"/>
      <c r="E22" s="1715"/>
      <c r="F22" s="1715"/>
      <c r="G22" s="1715"/>
      <c r="H22" s="1715"/>
      <c r="I22" s="1715"/>
      <c r="J22" s="1715"/>
      <c r="K22" s="1715"/>
      <c r="L22" s="1715"/>
      <c r="M22" s="1715"/>
      <c r="N22" s="1715"/>
    </row>
    <row r="23" spans="2:14">
      <c r="C23" s="1715"/>
      <c r="D23" s="1715"/>
      <c r="E23" s="1715"/>
      <c r="F23" s="1715"/>
      <c r="G23" s="1715"/>
      <c r="H23" s="1715"/>
      <c r="I23" s="1715"/>
      <c r="J23" s="1715"/>
      <c r="K23" s="1715"/>
      <c r="L23" s="1715"/>
      <c r="M23" s="1715"/>
      <c r="N23" s="1715"/>
    </row>
    <row r="24" spans="2:14">
      <c r="K24" s="1715"/>
      <c r="L24" s="1715"/>
      <c r="M24" s="1715"/>
      <c r="N24" s="1715"/>
    </row>
    <row r="25" spans="2:14">
      <c r="L25" s="1715"/>
      <c r="M25" s="1715"/>
      <c r="N25" s="1715"/>
    </row>
    <row r="26" spans="2:14">
      <c r="L26" s="1715"/>
      <c r="M26" s="1715"/>
      <c r="N26" s="1715"/>
    </row>
  </sheetData>
  <mergeCells count="16">
    <mergeCell ref="M1:N1"/>
    <mergeCell ref="B3:N3"/>
    <mergeCell ref="M5:N5"/>
    <mergeCell ref="B6:B7"/>
    <mergeCell ref="C6:E6"/>
    <mergeCell ref="F6:H6"/>
    <mergeCell ref="I6:K6"/>
    <mergeCell ref="L6:N6"/>
    <mergeCell ref="C14:E14"/>
    <mergeCell ref="F14:H14"/>
    <mergeCell ref="I14:K14"/>
    <mergeCell ref="L14:N14"/>
    <mergeCell ref="C15:E15"/>
    <mergeCell ref="F15:H15"/>
    <mergeCell ref="I15:K15"/>
    <mergeCell ref="L15:N15"/>
  </mergeCells>
  <pageMargins left="0.43307086614173229" right="0.23622047244094491" top="1.01" bottom="0.74803149606299213" header="0.31496062992125984" footer="0.31496062992125984"/>
  <pageSetup paperSize="9" scale="7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6"/>
  <sheetViews>
    <sheetView workbookViewId="0"/>
  </sheetViews>
  <sheetFormatPr defaultRowHeight="12.75"/>
  <cols>
    <col min="1" max="1" width="8.5703125" style="1846" customWidth="1"/>
    <col min="2" max="2" width="46" style="1846" customWidth="1"/>
    <col min="3" max="6" width="9.140625" style="1846"/>
    <col min="7" max="7" width="9" style="1846" customWidth="1"/>
    <col min="8" max="16384" width="9.140625" style="1846"/>
  </cols>
  <sheetData>
    <row r="1" spans="1:49">
      <c r="N1" s="2530" t="s">
        <v>1016</v>
      </c>
      <c r="O1" s="2530"/>
    </row>
    <row r="2" spans="1:49" ht="30.75" customHeight="1">
      <c r="A2" s="2531" t="s">
        <v>1017</v>
      </c>
      <c r="B2" s="2531"/>
      <c r="C2" s="2531"/>
      <c r="D2" s="2531"/>
      <c r="E2" s="2531"/>
      <c r="F2" s="2531"/>
      <c r="G2" s="2531"/>
      <c r="H2" s="2531"/>
      <c r="I2" s="2531"/>
      <c r="J2" s="2531"/>
      <c r="K2" s="2531"/>
      <c r="L2" s="2531"/>
      <c r="M2" s="2531"/>
      <c r="N2" s="2531"/>
      <c r="O2" s="2531"/>
    </row>
    <row r="3" spans="1:49" ht="13.5" thickBot="1">
      <c r="C3" s="1847"/>
      <c r="D3" s="1847"/>
      <c r="E3" s="1847"/>
      <c r="F3" s="1847"/>
      <c r="G3" s="1847"/>
      <c r="H3" s="1847"/>
      <c r="I3" s="1847"/>
      <c r="J3" s="1847"/>
      <c r="K3" s="1847"/>
      <c r="L3" s="1847"/>
      <c r="M3" s="1847"/>
      <c r="N3" s="1847"/>
      <c r="O3" s="1847"/>
    </row>
    <row r="4" spans="1:49" ht="13.5" thickBot="1">
      <c r="A4" s="1848"/>
      <c r="B4" s="1849"/>
      <c r="C4" s="2532" t="s">
        <v>515</v>
      </c>
      <c r="D4" s="2532"/>
      <c r="E4" s="2532"/>
      <c r="F4" s="2532"/>
      <c r="G4" s="2532"/>
      <c r="H4" s="2532"/>
      <c r="I4" s="2532"/>
      <c r="J4" s="2532"/>
      <c r="K4" s="2532"/>
      <c r="L4" s="2532"/>
      <c r="M4" s="2532"/>
      <c r="N4" s="2532"/>
      <c r="O4" s="2533"/>
    </row>
    <row r="5" spans="1:49" ht="15.75" customHeight="1" thickTop="1">
      <c r="A5" s="2523"/>
      <c r="B5" s="2525" t="s">
        <v>1018</v>
      </c>
      <c r="C5" s="2527" t="s">
        <v>1019</v>
      </c>
      <c r="D5" s="2528"/>
      <c r="E5" s="2528"/>
      <c r="F5" s="2528"/>
      <c r="G5" s="2528"/>
      <c r="H5" s="2528"/>
      <c r="I5" s="2528"/>
      <c r="J5" s="2528"/>
      <c r="K5" s="2528"/>
      <c r="L5" s="2528"/>
      <c r="M5" s="2528"/>
      <c r="N5" s="2528"/>
      <c r="O5" s="2529"/>
    </row>
    <row r="6" spans="1:49" ht="26.25" thickBot="1">
      <c r="A6" s="2524"/>
      <c r="B6" s="2526"/>
      <c r="C6" s="1850" t="s">
        <v>1020</v>
      </c>
      <c r="D6" s="1851" t="s">
        <v>1021</v>
      </c>
      <c r="E6" s="1851" t="s">
        <v>1022</v>
      </c>
      <c r="F6" s="1851" t="s">
        <v>1023</v>
      </c>
      <c r="G6" s="1851" t="s">
        <v>1024</v>
      </c>
      <c r="H6" s="1851" t="s">
        <v>1025</v>
      </c>
      <c r="I6" s="1851" t="s">
        <v>1026</v>
      </c>
      <c r="J6" s="1851" t="s">
        <v>1027</v>
      </c>
      <c r="K6" s="1851" t="s">
        <v>1028</v>
      </c>
      <c r="L6" s="1851" t="s">
        <v>1029</v>
      </c>
      <c r="M6" s="1851" t="s">
        <v>1030</v>
      </c>
      <c r="N6" s="1851" t="s">
        <v>1031</v>
      </c>
      <c r="O6" s="1852" t="s">
        <v>1032</v>
      </c>
    </row>
    <row r="7" spans="1:49" ht="13.5" thickTop="1">
      <c r="A7" s="1853" t="s">
        <v>1033</v>
      </c>
      <c r="B7" s="1854" t="s">
        <v>1034</v>
      </c>
      <c r="C7" s="1855"/>
      <c r="D7" s="1856"/>
      <c r="E7" s="1856"/>
      <c r="F7" s="1856"/>
      <c r="G7" s="1856"/>
      <c r="H7" s="1856"/>
      <c r="I7" s="1856"/>
      <c r="J7" s="1856"/>
      <c r="K7" s="1856"/>
      <c r="L7" s="1856"/>
      <c r="M7" s="1856"/>
      <c r="N7" s="1856"/>
      <c r="O7" s="1857"/>
    </row>
    <row r="8" spans="1:49">
      <c r="A8" s="1858" t="s">
        <v>1033</v>
      </c>
      <c r="B8" s="1859" t="s">
        <v>22</v>
      </c>
      <c r="C8" s="1860"/>
      <c r="D8" s="1861"/>
      <c r="E8" s="1861"/>
      <c r="F8" s="1861"/>
      <c r="G8" s="1861"/>
      <c r="H8" s="1861"/>
      <c r="I8" s="1861"/>
      <c r="J8" s="1861"/>
      <c r="K8" s="1861"/>
      <c r="L8" s="1861"/>
      <c r="M8" s="1861"/>
      <c r="N8" s="1861"/>
      <c r="O8" s="1862"/>
    </row>
    <row r="9" spans="1:49">
      <c r="A9" s="1858" t="s">
        <v>1035</v>
      </c>
      <c r="B9" s="1863" t="s">
        <v>1036</v>
      </c>
      <c r="C9" s="1864">
        <f>C59+C109+C159</f>
        <v>9933.2954600000012</v>
      </c>
      <c r="D9" s="1865">
        <f t="shared" ref="D9:O9" si="0">D59+D109+D159</f>
        <v>0</v>
      </c>
      <c r="E9" s="1865">
        <f t="shared" si="0"/>
        <v>0</v>
      </c>
      <c r="F9" s="1865">
        <f t="shared" si="0"/>
        <v>0</v>
      </c>
      <c r="G9" s="1865">
        <f t="shared" si="0"/>
        <v>0</v>
      </c>
      <c r="H9" s="1865">
        <f t="shared" si="0"/>
        <v>0</v>
      </c>
      <c r="I9" s="1865">
        <f t="shared" si="0"/>
        <v>0</v>
      </c>
      <c r="J9" s="1865">
        <f t="shared" si="0"/>
        <v>0</v>
      </c>
      <c r="K9" s="1865">
        <f t="shared" si="0"/>
        <v>0</v>
      </c>
      <c r="L9" s="1865">
        <f t="shared" si="0"/>
        <v>0</v>
      </c>
      <c r="M9" s="1865">
        <f t="shared" si="0"/>
        <v>0</v>
      </c>
      <c r="N9" s="1865">
        <f t="shared" si="0"/>
        <v>0</v>
      </c>
      <c r="O9" s="1866">
        <f t="shared" si="0"/>
        <v>0</v>
      </c>
      <c r="Q9" s="1867"/>
      <c r="R9" s="1867"/>
      <c r="S9" s="1867"/>
      <c r="T9" s="1867"/>
      <c r="U9" s="1867"/>
      <c r="V9" s="1867"/>
      <c r="W9" s="1867"/>
      <c r="X9" s="1867"/>
      <c r="Y9" s="1867"/>
      <c r="Z9" s="1867"/>
      <c r="AA9" s="1867"/>
      <c r="AB9" s="1867"/>
      <c r="AC9" s="1867"/>
      <c r="AD9" s="1867"/>
      <c r="AE9" s="1867"/>
      <c r="AF9" s="1868"/>
      <c r="AG9" s="1868"/>
      <c r="AH9" s="1868"/>
      <c r="AI9" s="1868"/>
      <c r="AJ9" s="1868"/>
      <c r="AK9" s="1868"/>
      <c r="AL9" s="1868"/>
      <c r="AM9" s="1868"/>
      <c r="AN9" s="1868"/>
      <c r="AO9" s="1868"/>
      <c r="AP9" s="1868"/>
      <c r="AQ9" s="1868"/>
      <c r="AR9" s="1868"/>
      <c r="AS9" s="1868"/>
      <c r="AT9" s="1868"/>
      <c r="AU9" s="1868"/>
      <c r="AV9" s="1868"/>
      <c r="AW9" s="1868"/>
    </row>
    <row r="10" spans="1:49">
      <c r="A10" s="1858" t="s">
        <v>1037</v>
      </c>
      <c r="B10" s="1863" t="s">
        <v>687</v>
      </c>
      <c r="C10" s="1864">
        <f t="shared" ref="C10:O24" si="1">C60+C110+C160</f>
        <v>9657.62003</v>
      </c>
      <c r="D10" s="1865">
        <f t="shared" si="1"/>
        <v>0</v>
      </c>
      <c r="E10" s="1865">
        <f t="shared" si="1"/>
        <v>0</v>
      </c>
      <c r="F10" s="1865">
        <f t="shared" si="1"/>
        <v>0</v>
      </c>
      <c r="G10" s="1865">
        <f t="shared" si="1"/>
        <v>0</v>
      </c>
      <c r="H10" s="1865">
        <f t="shared" si="1"/>
        <v>0</v>
      </c>
      <c r="I10" s="1865">
        <f t="shared" si="1"/>
        <v>0</v>
      </c>
      <c r="J10" s="1865">
        <f t="shared" si="1"/>
        <v>0</v>
      </c>
      <c r="K10" s="1865">
        <f t="shared" si="1"/>
        <v>0</v>
      </c>
      <c r="L10" s="1865">
        <f t="shared" si="1"/>
        <v>0</v>
      </c>
      <c r="M10" s="1865">
        <f t="shared" si="1"/>
        <v>0</v>
      </c>
      <c r="N10" s="1865">
        <f t="shared" si="1"/>
        <v>0</v>
      </c>
      <c r="O10" s="1866">
        <f t="shared" si="1"/>
        <v>0</v>
      </c>
      <c r="Q10" s="1867"/>
      <c r="R10" s="1867"/>
      <c r="S10" s="1867"/>
      <c r="T10" s="1867"/>
      <c r="U10" s="1867"/>
      <c r="V10" s="1867"/>
      <c r="W10" s="1867"/>
      <c r="X10" s="1867"/>
      <c r="Y10" s="1867"/>
      <c r="Z10" s="1867"/>
      <c r="AA10" s="1867"/>
      <c r="AB10" s="1867"/>
      <c r="AC10" s="1867"/>
      <c r="AD10" s="1867"/>
      <c r="AE10" s="1867"/>
      <c r="AF10" s="1868"/>
      <c r="AG10" s="1868"/>
      <c r="AH10" s="1868"/>
      <c r="AI10" s="1868"/>
      <c r="AJ10" s="1868"/>
      <c r="AK10" s="1868"/>
      <c r="AL10" s="1868"/>
      <c r="AM10" s="1868"/>
      <c r="AN10" s="1868"/>
      <c r="AO10" s="1868"/>
      <c r="AP10" s="1868"/>
      <c r="AQ10" s="1868"/>
      <c r="AR10" s="1868"/>
      <c r="AS10" s="1868"/>
      <c r="AT10" s="1868"/>
      <c r="AU10" s="1868"/>
      <c r="AV10" s="1868"/>
      <c r="AW10" s="1868"/>
    </row>
    <row r="11" spans="1:49">
      <c r="A11" s="1858" t="s">
        <v>1038</v>
      </c>
      <c r="B11" s="1863" t="s">
        <v>1039</v>
      </c>
      <c r="C11" s="1864">
        <f t="shared" si="1"/>
        <v>275.67543000000001</v>
      </c>
      <c r="D11" s="1865">
        <f t="shared" si="1"/>
        <v>0</v>
      </c>
      <c r="E11" s="1865">
        <f t="shared" si="1"/>
        <v>0</v>
      </c>
      <c r="F11" s="1865">
        <f t="shared" si="1"/>
        <v>0</v>
      </c>
      <c r="G11" s="1865">
        <f t="shared" si="1"/>
        <v>0</v>
      </c>
      <c r="H11" s="1865">
        <f t="shared" si="1"/>
        <v>0</v>
      </c>
      <c r="I11" s="1865">
        <f t="shared" si="1"/>
        <v>0</v>
      </c>
      <c r="J11" s="1865">
        <f t="shared" si="1"/>
        <v>0</v>
      </c>
      <c r="K11" s="1865">
        <f t="shared" si="1"/>
        <v>0</v>
      </c>
      <c r="L11" s="1865">
        <f t="shared" si="1"/>
        <v>0</v>
      </c>
      <c r="M11" s="1865">
        <f t="shared" si="1"/>
        <v>0</v>
      </c>
      <c r="N11" s="1865">
        <f t="shared" si="1"/>
        <v>0</v>
      </c>
      <c r="O11" s="1866">
        <f t="shared" si="1"/>
        <v>0</v>
      </c>
      <c r="Q11" s="1867"/>
      <c r="R11" s="1867"/>
      <c r="S11" s="1867"/>
      <c r="T11" s="1867"/>
      <c r="U11" s="1867"/>
      <c r="V11" s="1867"/>
      <c r="W11" s="1867"/>
      <c r="X11" s="1867"/>
      <c r="Y11" s="1867"/>
      <c r="Z11" s="1867"/>
      <c r="AA11" s="1867"/>
      <c r="AB11" s="1867"/>
      <c r="AC11" s="1867"/>
      <c r="AD11" s="1867"/>
      <c r="AE11" s="1867"/>
      <c r="AF11" s="1868"/>
      <c r="AG11" s="1868"/>
      <c r="AH11" s="1868"/>
      <c r="AI11" s="1868"/>
      <c r="AJ11" s="1868"/>
      <c r="AK11" s="1868"/>
      <c r="AL11" s="1868"/>
      <c r="AM11" s="1868"/>
      <c r="AN11" s="1868"/>
      <c r="AO11" s="1868"/>
      <c r="AP11" s="1868"/>
      <c r="AQ11" s="1868"/>
      <c r="AR11" s="1868"/>
      <c r="AS11" s="1868"/>
      <c r="AT11" s="1868"/>
      <c r="AU11" s="1868"/>
      <c r="AV11" s="1868"/>
      <c r="AW11" s="1868"/>
    </row>
    <row r="12" spans="1:49" ht="30.75" customHeight="1">
      <c r="A12" s="1858" t="s">
        <v>1040</v>
      </c>
      <c r="B12" s="1863" t="s">
        <v>1041</v>
      </c>
      <c r="C12" s="1864">
        <f t="shared" si="1"/>
        <v>4529.0829999999996</v>
      </c>
      <c r="D12" s="1865">
        <f t="shared" si="1"/>
        <v>0</v>
      </c>
      <c r="E12" s="1865">
        <f t="shared" si="1"/>
        <v>0</v>
      </c>
      <c r="F12" s="1865">
        <f t="shared" si="1"/>
        <v>0</v>
      </c>
      <c r="G12" s="1865">
        <f t="shared" si="1"/>
        <v>0</v>
      </c>
      <c r="H12" s="1865">
        <f t="shared" si="1"/>
        <v>0</v>
      </c>
      <c r="I12" s="1865">
        <f t="shared" si="1"/>
        <v>0</v>
      </c>
      <c r="J12" s="1865">
        <f t="shared" si="1"/>
        <v>0</v>
      </c>
      <c r="K12" s="1865">
        <f t="shared" si="1"/>
        <v>0</v>
      </c>
      <c r="L12" s="1865">
        <f t="shared" si="1"/>
        <v>0</v>
      </c>
      <c r="M12" s="1865">
        <f t="shared" si="1"/>
        <v>0</v>
      </c>
      <c r="N12" s="1865">
        <f t="shared" si="1"/>
        <v>0</v>
      </c>
      <c r="O12" s="1866">
        <f t="shared" si="1"/>
        <v>0</v>
      </c>
      <c r="Q12" s="1867"/>
      <c r="R12" s="1867"/>
      <c r="S12" s="1867"/>
      <c r="T12" s="1867"/>
      <c r="U12" s="1867"/>
      <c r="V12" s="1867"/>
      <c r="W12" s="1867"/>
      <c r="X12" s="1867"/>
      <c r="Y12" s="1867"/>
      <c r="Z12" s="1867"/>
      <c r="AA12" s="1867"/>
      <c r="AB12" s="1867"/>
      <c r="AC12" s="1867"/>
      <c r="AD12" s="1867"/>
      <c r="AE12" s="1867"/>
      <c r="AF12" s="1868"/>
      <c r="AG12" s="1868"/>
      <c r="AH12" s="1868"/>
      <c r="AI12" s="1868"/>
      <c r="AJ12" s="1868"/>
      <c r="AK12" s="1868"/>
      <c r="AL12" s="1868"/>
      <c r="AM12" s="1868"/>
      <c r="AN12" s="1868"/>
      <c r="AO12" s="1868"/>
      <c r="AP12" s="1868"/>
      <c r="AQ12" s="1868"/>
      <c r="AR12" s="1868"/>
      <c r="AS12" s="1868"/>
      <c r="AT12" s="1868"/>
      <c r="AU12" s="1868"/>
      <c r="AV12" s="1868"/>
      <c r="AW12" s="1868"/>
    </row>
    <row r="13" spans="1:49">
      <c r="A13" s="1858" t="s">
        <v>1042</v>
      </c>
      <c r="B13" s="1863" t="s">
        <v>1043</v>
      </c>
      <c r="C13" s="1864">
        <f t="shared" si="1"/>
        <v>28169.723319999997</v>
      </c>
      <c r="D13" s="1865">
        <f t="shared" si="1"/>
        <v>7868.5402699999995</v>
      </c>
      <c r="E13" s="1865">
        <f t="shared" si="1"/>
        <v>1574.9729</v>
      </c>
      <c r="F13" s="1865">
        <f t="shared" si="1"/>
        <v>307.73599999999999</v>
      </c>
      <c r="G13" s="1865">
        <f t="shared" si="1"/>
        <v>0</v>
      </c>
      <c r="H13" s="1865">
        <f t="shared" si="1"/>
        <v>0</v>
      </c>
      <c r="I13" s="1865">
        <f t="shared" si="1"/>
        <v>0</v>
      </c>
      <c r="J13" s="1865">
        <f t="shared" si="1"/>
        <v>0</v>
      </c>
      <c r="K13" s="1865">
        <f t="shared" si="1"/>
        <v>0</v>
      </c>
      <c r="L13" s="1865">
        <f t="shared" si="1"/>
        <v>0</v>
      </c>
      <c r="M13" s="1865">
        <f t="shared" si="1"/>
        <v>0</v>
      </c>
      <c r="N13" s="1865">
        <f t="shared" si="1"/>
        <v>0</v>
      </c>
      <c r="O13" s="1866">
        <f t="shared" si="1"/>
        <v>0</v>
      </c>
      <c r="Q13" s="1867"/>
      <c r="R13" s="1867"/>
      <c r="S13" s="1867"/>
      <c r="T13" s="1867"/>
      <c r="U13" s="1867"/>
      <c r="V13" s="1867"/>
      <c r="W13" s="1867"/>
      <c r="X13" s="1867"/>
      <c r="Y13" s="1867"/>
      <c r="Z13" s="1867"/>
      <c r="AA13" s="1867"/>
      <c r="AB13" s="1867"/>
      <c r="AC13" s="1867"/>
      <c r="AD13" s="1867"/>
      <c r="AE13" s="1867"/>
      <c r="AF13" s="1868"/>
      <c r="AG13" s="1868"/>
      <c r="AH13" s="1868"/>
      <c r="AI13" s="1868"/>
      <c r="AJ13" s="1868"/>
      <c r="AK13" s="1868"/>
      <c r="AL13" s="1868"/>
      <c r="AM13" s="1868"/>
      <c r="AN13" s="1868"/>
      <c r="AO13" s="1868"/>
      <c r="AP13" s="1868"/>
      <c r="AQ13" s="1868"/>
      <c r="AR13" s="1868"/>
      <c r="AS13" s="1868"/>
      <c r="AT13" s="1868"/>
      <c r="AU13" s="1868"/>
      <c r="AV13" s="1868"/>
      <c r="AW13" s="1868"/>
    </row>
    <row r="14" spans="1:49" ht="31.5" customHeight="1">
      <c r="A14" s="1858" t="s">
        <v>1044</v>
      </c>
      <c r="B14" s="1863" t="s">
        <v>1045</v>
      </c>
      <c r="C14" s="1864">
        <f t="shared" si="1"/>
        <v>4388.0285800000001</v>
      </c>
      <c r="D14" s="1865">
        <f t="shared" si="1"/>
        <v>0</v>
      </c>
      <c r="E14" s="1865">
        <f t="shared" si="1"/>
        <v>0</v>
      </c>
      <c r="F14" s="1865">
        <f t="shared" si="1"/>
        <v>0</v>
      </c>
      <c r="G14" s="1865">
        <f t="shared" si="1"/>
        <v>0</v>
      </c>
      <c r="H14" s="1865">
        <f t="shared" si="1"/>
        <v>0</v>
      </c>
      <c r="I14" s="1865">
        <f t="shared" si="1"/>
        <v>0</v>
      </c>
      <c r="J14" s="1865">
        <f t="shared" si="1"/>
        <v>0</v>
      </c>
      <c r="K14" s="1865">
        <f t="shared" si="1"/>
        <v>0</v>
      </c>
      <c r="L14" s="1865">
        <f t="shared" si="1"/>
        <v>0</v>
      </c>
      <c r="M14" s="1865">
        <f t="shared" si="1"/>
        <v>0</v>
      </c>
      <c r="N14" s="1865">
        <f t="shared" si="1"/>
        <v>0</v>
      </c>
      <c r="O14" s="1866">
        <f t="shared" si="1"/>
        <v>0</v>
      </c>
      <c r="Q14" s="1867"/>
      <c r="R14" s="1867"/>
      <c r="S14" s="1867"/>
      <c r="T14" s="1867"/>
      <c r="U14" s="1867"/>
      <c r="V14" s="1867"/>
      <c r="W14" s="1867"/>
      <c r="X14" s="1867"/>
      <c r="Y14" s="1867"/>
      <c r="Z14" s="1867"/>
      <c r="AA14" s="1867"/>
      <c r="AB14" s="1867"/>
      <c r="AC14" s="1867"/>
      <c r="AD14" s="1867"/>
      <c r="AE14" s="1867"/>
      <c r="AF14" s="1868"/>
      <c r="AG14" s="1868"/>
      <c r="AH14" s="1868"/>
      <c r="AI14" s="1868"/>
      <c r="AJ14" s="1868"/>
      <c r="AK14" s="1868"/>
      <c r="AL14" s="1868"/>
      <c r="AM14" s="1868"/>
      <c r="AN14" s="1868"/>
      <c r="AO14" s="1868"/>
      <c r="AP14" s="1868"/>
      <c r="AQ14" s="1868"/>
      <c r="AR14" s="1868"/>
      <c r="AS14" s="1868"/>
      <c r="AT14" s="1868"/>
      <c r="AU14" s="1868"/>
      <c r="AV14" s="1868"/>
      <c r="AW14" s="1868"/>
    </row>
    <row r="15" spans="1:49">
      <c r="A15" s="1858" t="s">
        <v>1046</v>
      </c>
      <c r="B15" s="1863" t="s">
        <v>1047</v>
      </c>
      <c r="C15" s="1864">
        <f t="shared" si="1"/>
        <v>23781.694739999999</v>
      </c>
      <c r="D15" s="1865">
        <f t="shared" si="1"/>
        <v>7868.5402699999995</v>
      </c>
      <c r="E15" s="1865">
        <f t="shared" si="1"/>
        <v>1574.9729</v>
      </c>
      <c r="F15" s="1865">
        <f t="shared" si="1"/>
        <v>307.73599999999999</v>
      </c>
      <c r="G15" s="1865">
        <f t="shared" si="1"/>
        <v>0</v>
      </c>
      <c r="H15" s="1865">
        <f t="shared" si="1"/>
        <v>0</v>
      </c>
      <c r="I15" s="1865">
        <f t="shared" si="1"/>
        <v>0</v>
      </c>
      <c r="J15" s="1865">
        <f t="shared" si="1"/>
        <v>0</v>
      </c>
      <c r="K15" s="1865">
        <f t="shared" si="1"/>
        <v>0</v>
      </c>
      <c r="L15" s="1865">
        <f t="shared" si="1"/>
        <v>0</v>
      </c>
      <c r="M15" s="1865">
        <f t="shared" si="1"/>
        <v>0</v>
      </c>
      <c r="N15" s="1865">
        <f t="shared" si="1"/>
        <v>0</v>
      </c>
      <c r="O15" s="1866">
        <f t="shared" si="1"/>
        <v>0</v>
      </c>
      <c r="Q15" s="1867"/>
      <c r="R15" s="1867"/>
      <c r="S15" s="1867"/>
      <c r="T15" s="1867"/>
      <c r="U15" s="1867"/>
      <c r="V15" s="1867"/>
      <c r="W15" s="1867"/>
      <c r="X15" s="1867"/>
      <c r="Y15" s="1867"/>
      <c r="Z15" s="1867"/>
      <c r="AA15" s="1867"/>
      <c r="AB15" s="1867"/>
      <c r="AC15" s="1867"/>
      <c r="AD15" s="1867"/>
      <c r="AE15" s="1867"/>
      <c r="AF15" s="1868"/>
      <c r="AG15" s="1868"/>
      <c r="AH15" s="1868"/>
      <c r="AI15" s="1868"/>
      <c r="AJ15" s="1868"/>
      <c r="AK15" s="1868"/>
      <c r="AL15" s="1868"/>
      <c r="AM15" s="1868"/>
      <c r="AN15" s="1868"/>
      <c r="AO15" s="1868"/>
      <c r="AP15" s="1868"/>
      <c r="AQ15" s="1868"/>
      <c r="AR15" s="1868"/>
      <c r="AS15" s="1868"/>
      <c r="AT15" s="1868"/>
      <c r="AU15" s="1868"/>
      <c r="AV15" s="1868"/>
      <c r="AW15" s="1868"/>
    </row>
    <row r="16" spans="1:49">
      <c r="A16" s="1858" t="s">
        <v>1048</v>
      </c>
      <c r="B16" s="1869" t="s">
        <v>1049</v>
      </c>
      <c r="C16" s="1864">
        <f t="shared" si="1"/>
        <v>76427.124510000009</v>
      </c>
      <c r="D16" s="1865">
        <f t="shared" si="1"/>
        <v>24736.022109999998</v>
      </c>
      <c r="E16" s="1865">
        <f t="shared" si="1"/>
        <v>67509.47778999999</v>
      </c>
      <c r="F16" s="1865">
        <f t="shared" si="1"/>
        <v>54353.111279999997</v>
      </c>
      <c r="G16" s="1865">
        <f t="shared" si="1"/>
        <v>34739.478190000002</v>
      </c>
      <c r="H16" s="1865">
        <f t="shared" si="1"/>
        <v>17967.010170000001</v>
      </c>
      <c r="I16" s="1865">
        <f t="shared" si="1"/>
        <v>11466.114370000001</v>
      </c>
      <c r="J16" s="1865">
        <f t="shared" si="1"/>
        <v>8864.5529099999985</v>
      </c>
      <c r="K16" s="1865">
        <f t="shared" si="1"/>
        <v>5873.9294100000006</v>
      </c>
      <c r="L16" s="1865">
        <f t="shared" si="1"/>
        <v>2465.5902099999994</v>
      </c>
      <c r="M16" s="1865">
        <f t="shared" si="1"/>
        <v>889.95263</v>
      </c>
      <c r="N16" s="1865">
        <f t="shared" si="1"/>
        <v>449.59996999999998</v>
      </c>
      <c r="O16" s="1866">
        <f t="shared" si="1"/>
        <v>67.869880000000009</v>
      </c>
      <c r="Q16" s="1867"/>
      <c r="R16" s="1867"/>
      <c r="S16" s="1867"/>
      <c r="T16" s="1867"/>
      <c r="U16" s="1867"/>
      <c r="V16" s="1867"/>
      <c r="W16" s="1867"/>
      <c r="X16" s="1867"/>
      <c r="Y16" s="1867"/>
      <c r="Z16" s="1867"/>
      <c r="AA16" s="1867"/>
      <c r="AB16" s="1867"/>
      <c r="AC16" s="1867"/>
      <c r="AD16" s="1867"/>
      <c r="AE16" s="1867"/>
      <c r="AF16" s="1868"/>
      <c r="AG16" s="1868"/>
      <c r="AH16" s="1868"/>
      <c r="AI16" s="1868"/>
      <c r="AJ16" s="1868"/>
      <c r="AK16" s="1868"/>
      <c r="AL16" s="1868"/>
      <c r="AM16" s="1868"/>
      <c r="AN16" s="1868"/>
      <c r="AO16" s="1868"/>
      <c r="AP16" s="1868"/>
      <c r="AQ16" s="1868"/>
      <c r="AR16" s="1868"/>
      <c r="AS16" s="1868"/>
      <c r="AT16" s="1868"/>
      <c r="AU16" s="1868"/>
      <c r="AV16" s="1868"/>
      <c r="AW16" s="1868"/>
    </row>
    <row r="17" spans="1:49" ht="35.25" customHeight="1">
      <c r="A17" s="1858" t="s">
        <v>1050</v>
      </c>
      <c r="B17" s="1869" t="s">
        <v>1051</v>
      </c>
      <c r="C17" s="1864">
        <f t="shared" si="1"/>
        <v>74742.291960000002</v>
      </c>
      <c r="D17" s="1865">
        <f t="shared" si="1"/>
        <v>19700.055029999996</v>
      </c>
      <c r="E17" s="1865">
        <f t="shared" si="1"/>
        <v>64287.920639999997</v>
      </c>
      <c r="F17" s="1865">
        <f t="shared" si="1"/>
        <v>51699.782009999995</v>
      </c>
      <c r="G17" s="1865">
        <f t="shared" si="1"/>
        <v>30558.045040000001</v>
      </c>
      <c r="H17" s="1865">
        <f t="shared" si="1"/>
        <v>15158.569069999998</v>
      </c>
      <c r="I17" s="1865">
        <f t="shared" si="1"/>
        <v>9689.7714100000012</v>
      </c>
      <c r="J17" s="1865">
        <f t="shared" si="1"/>
        <v>7646.3883900000001</v>
      </c>
      <c r="K17" s="1865">
        <f t="shared" si="1"/>
        <v>4952.5824900000007</v>
      </c>
      <c r="L17" s="1865">
        <f t="shared" si="1"/>
        <v>1689.9613499999998</v>
      </c>
      <c r="M17" s="1865">
        <f t="shared" si="1"/>
        <v>876.3895500000001</v>
      </c>
      <c r="N17" s="1865">
        <f t="shared" si="1"/>
        <v>444.3134</v>
      </c>
      <c r="O17" s="1866">
        <f t="shared" si="1"/>
        <v>48.631999999999998</v>
      </c>
      <c r="Q17" s="1867"/>
      <c r="R17" s="1867"/>
      <c r="S17" s="1867"/>
      <c r="T17" s="1867"/>
      <c r="U17" s="1867"/>
      <c r="V17" s="1867"/>
      <c r="W17" s="1867"/>
      <c r="X17" s="1867"/>
      <c r="Y17" s="1867"/>
      <c r="Z17" s="1867"/>
      <c r="AA17" s="1867"/>
      <c r="AB17" s="1867"/>
      <c r="AC17" s="1867"/>
      <c r="AD17" s="1867"/>
      <c r="AE17" s="1867"/>
      <c r="AF17" s="1868"/>
      <c r="AG17" s="1868"/>
      <c r="AH17" s="1868"/>
      <c r="AI17" s="1868"/>
      <c r="AJ17" s="1868"/>
      <c r="AK17" s="1868"/>
      <c r="AL17" s="1868"/>
      <c r="AM17" s="1868"/>
      <c r="AN17" s="1868"/>
      <c r="AO17" s="1868"/>
      <c r="AP17" s="1868"/>
      <c r="AQ17" s="1868"/>
      <c r="AR17" s="1868"/>
      <c r="AS17" s="1868"/>
      <c r="AT17" s="1868"/>
      <c r="AU17" s="1868"/>
      <c r="AV17" s="1868"/>
      <c r="AW17" s="1868"/>
    </row>
    <row r="18" spans="1:49">
      <c r="A18" s="1858" t="s">
        <v>1052</v>
      </c>
      <c r="B18" s="1869" t="s">
        <v>1053</v>
      </c>
      <c r="C18" s="1864">
        <f t="shared" si="1"/>
        <v>1684.8325500000001</v>
      </c>
      <c r="D18" s="1865">
        <f t="shared" si="1"/>
        <v>5035.9670800000004</v>
      </c>
      <c r="E18" s="1865">
        <f t="shared" si="1"/>
        <v>3221.5571500000001</v>
      </c>
      <c r="F18" s="1865">
        <f t="shared" si="1"/>
        <v>2653.3292700000002</v>
      </c>
      <c r="G18" s="1865">
        <f t="shared" si="1"/>
        <v>4181.4331499999998</v>
      </c>
      <c r="H18" s="1865">
        <f t="shared" si="1"/>
        <v>2808.4411</v>
      </c>
      <c r="I18" s="1865">
        <f t="shared" si="1"/>
        <v>1776.3429599999995</v>
      </c>
      <c r="J18" s="1865">
        <f t="shared" si="1"/>
        <v>1218.16452</v>
      </c>
      <c r="K18" s="1865">
        <f t="shared" si="1"/>
        <v>921.34691999999995</v>
      </c>
      <c r="L18" s="1865">
        <f t="shared" si="1"/>
        <v>775.62886000000003</v>
      </c>
      <c r="M18" s="1865">
        <f t="shared" si="1"/>
        <v>13.563079999999999</v>
      </c>
      <c r="N18" s="1865">
        <f t="shared" si="1"/>
        <v>5.2865699999999993</v>
      </c>
      <c r="O18" s="1866">
        <f t="shared" si="1"/>
        <v>19.237880000000001</v>
      </c>
      <c r="Q18" s="1867"/>
      <c r="R18" s="1867"/>
      <c r="S18" s="1867"/>
      <c r="T18" s="1867"/>
      <c r="U18" s="1867"/>
      <c r="V18" s="1867"/>
      <c r="W18" s="1867"/>
      <c r="X18" s="1867"/>
      <c r="Y18" s="1867"/>
      <c r="Z18" s="1867"/>
      <c r="AA18" s="1867"/>
      <c r="AB18" s="1867"/>
      <c r="AC18" s="1867"/>
      <c r="AD18" s="1867"/>
      <c r="AE18" s="1867"/>
      <c r="AF18" s="1868"/>
      <c r="AG18" s="1868"/>
      <c r="AH18" s="1868"/>
      <c r="AI18" s="1868"/>
      <c r="AJ18" s="1868"/>
      <c r="AK18" s="1868"/>
      <c r="AL18" s="1868"/>
      <c r="AM18" s="1868"/>
      <c r="AN18" s="1868"/>
      <c r="AO18" s="1868"/>
      <c r="AP18" s="1868"/>
      <c r="AQ18" s="1868"/>
      <c r="AR18" s="1868"/>
      <c r="AS18" s="1868"/>
      <c r="AT18" s="1868"/>
      <c r="AU18" s="1868"/>
      <c r="AV18" s="1868"/>
      <c r="AW18" s="1868"/>
    </row>
    <row r="19" spans="1:49">
      <c r="A19" s="1858" t="s">
        <v>1054</v>
      </c>
      <c r="B19" s="1863" t="s">
        <v>1055</v>
      </c>
      <c r="C19" s="1864">
        <f t="shared" si="1"/>
        <v>26257.132580000001</v>
      </c>
      <c r="D19" s="1865">
        <f t="shared" si="1"/>
        <v>5407.7739199999996</v>
      </c>
      <c r="E19" s="1865">
        <f t="shared" si="1"/>
        <v>4836.8110700000007</v>
      </c>
      <c r="F19" s="1865">
        <f t="shared" si="1"/>
        <v>10307.071240000001</v>
      </c>
      <c r="G19" s="1865">
        <f t="shared" si="1"/>
        <v>6265.9042700000009</v>
      </c>
      <c r="H19" s="1865">
        <f t="shared" si="1"/>
        <v>3974.7054699999999</v>
      </c>
      <c r="I19" s="1865">
        <f t="shared" si="1"/>
        <v>13.795</v>
      </c>
      <c r="J19" s="1865">
        <f t="shared" si="1"/>
        <v>2575.43498</v>
      </c>
      <c r="K19" s="1865">
        <f t="shared" si="1"/>
        <v>915.94998999999996</v>
      </c>
      <c r="L19" s="1865">
        <f t="shared" si="1"/>
        <v>204.72533999999999</v>
      </c>
      <c r="M19" s="1865">
        <f t="shared" si="1"/>
        <v>97.2</v>
      </c>
      <c r="N19" s="1865">
        <f t="shared" si="1"/>
        <v>0</v>
      </c>
      <c r="O19" s="1866">
        <f t="shared" si="1"/>
        <v>12.72</v>
      </c>
      <c r="Q19" s="1867"/>
      <c r="R19" s="1867"/>
      <c r="S19" s="1867"/>
      <c r="T19" s="1867"/>
      <c r="U19" s="1867"/>
      <c r="V19" s="1867"/>
      <c r="W19" s="1867"/>
      <c r="X19" s="1867"/>
      <c r="Y19" s="1867"/>
      <c r="Z19" s="1867"/>
      <c r="AA19" s="1867"/>
      <c r="AB19" s="1867"/>
      <c r="AC19" s="1867"/>
      <c r="AD19" s="1867"/>
      <c r="AE19" s="1867"/>
      <c r="AF19" s="1868"/>
      <c r="AG19" s="1868"/>
      <c r="AH19" s="1868"/>
      <c r="AI19" s="1868"/>
      <c r="AJ19" s="1868"/>
      <c r="AK19" s="1868"/>
      <c r="AL19" s="1868"/>
      <c r="AM19" s="1868"/>
      <c r="AN19" s="1868"/>
      <c r="AO19" s="1868"/>
      <c r="AP19" s="1868"/>
      <c r="AQ19" s="1868"/>
      <c r="AR19" s="1868"/>
      <c r="AS19" s="1868"/>
      <c r="AT19" s="1868"/>
      <c r="AU19" s="1868"/>
      <c r="AV19" s="1868"/>
      <c r="AW19" s="1868"/>
    </row>
    <row r="20" spans="1:49" ht="78" customHeight="1">
      <c r="A20" s="1858" t="s">
        <v>1056</v>
      </c>
      <c r="B20" s="1863" t="s">
        <v>1057</v>
      </c>
      <c r="C20" s="1864">
        <f t="shared" si="1"/>
        <v>0</v>
      </c>
      <c r="D20" s="1865">
        <f t="shared" si="1"/>
        <v>0</v>
      </c>
      <c r="E20" s="1865">
        <f t="shared" si="1"/>
        <v>0</v>
      </c>
      <c r="F20" s="1865">
        <f t="shared" si="1"/>
        <v>0</v>
      </c>
      <c r="G20" s="1865">
        <f t="shared" si="1"/>
        <v>0</v>
      </c>
      <c r="H20" s="1865">
        <f t="shared" si="1"/>
        <v>0</v>
      </c>
      <c r="I20" s="1865">
        <f t="shared" si="1"/>
        <v>0</v>
      </c>
      <c r="J20" s="1865">
        <f t="shared" si="1"/>
        <v>0</v>
      </c>
      <c r="K20" s="1865">
        <f t="shared" si="1"/>
        <v>0</v>
      </c>
      <c r="L20" s="1865">
        <f t="shared" si="1"/>
        <v>0</v>
      </c>
      <c r="M20" s="1865">
        <f t="shared" si="1"/>
        <v>0</v>
      </c>
      <c r="N20" s="1865">
        <f t="shared" si="1"/>
        <v>0</v>
      </c>
      <c r="O20" s="1866">
        <f t="shared" si="1"/>
        <v>0</v>
      </c>
      <c r="Q20" s="1867"/>
      <c r="R20" s="1867"/>
      <c r="S20" s="1867"/>
      <c r="T20" s="1867"/>
      <c r="U20" s="1867"/>
      <c r="V20" s="1867"/>
      <c r="W20" s="1867"/>
      <c r="X20" s="1867"/>
      <c r="Y20" s="1867"/>
      <c r="Z20" s="1867"/>
      <c r="AA20" s="1867"/>
      <c r="AB20" s="1867"/>
      <c r="AC20" s="1867"/>
      <c r="AD20" s="1867"/>
      <c r="AE20" s="1867"/>
      <c r="AF20" s="1868"/>
      <c r="AG20" s="1868"/>
      <c r="AH20" s="1868"/>
      <c r="AI20" s="1868"/>
      <c r="AJ20" s="1868"/>
      <c r="AK20" s="1868"/>
      <c r="AL20" s="1868"/>
      <c r="AM20" s="1868"/>
      <c r="AN20" s="1868"/>
      <c r="AO20" s="1868"/>
      <c r="AP20" s="1868"/>
      <c r="AQ20" s="1868"/>
      <c r="AR20" s="1868"/>
      <c r="AS20" s="1868"/>
      <c r="AT20" s="1868"/>
      <c r="AU20" s="1868"/>
      <c r="AV20" s="1868"/>
      <c r="AW20" s="1868"/>
    </row>
    <row r="21" spans="1:49" ht="51.75" customHeight="1">
      <c r="A21" s="1858" t="s">
        <v>1058</v>
      </c>
      <c r="B21" s="1863" t="s">
        <v>1059</v>
      </c>
      <c r="C21" s="1864">
        <f t="shared" si="1"/>
        <v>13502.98338</v>
      </c>
      <c r="D21" s="1865">
        <f t="shared" si="1"/>
        <v>2776.0978700000001</v>
      </c>
      <c r="E21" s="1865">
        <f t="shared" si="1"/>
        <v>3315.1642000000002</v>
      </c>
      <c r="F21" s="1865">
        <f t="shared" si="1"/>
        <v>6291.1127100000003</v>
      </c>
      <c r="G21" s="1865">
        <f t="shared" si="1"/>
        <v>1236.8181600000003</v>
      </c>
      <c r="H21" s="1865">
        <f t="shared" si="1"/>
        <v>820.22384</v>
      </c>
      <c r="I21" s="1865">
        <f t="shared" si="1"/>
        <v>0</v>
      </c>
      <c r="J21" s="1865">
        <f t="shared" si="1"/>
        <v>411.73398000000003</v>
      </c>
      <c r="K21" s="1865">
        <f t="shared" si="1"/>
        <v>892.56799000000001</v>
      </c>
      <c r="L21" s="1865">
        <f t="shared" si="1"/>
        <v>195.58434</v>
      </c>
      <c r="M21" s="1865">
        <f t="shared" si="1"/>
        <v>97.2</v>
      </c>
      <c r="N21" s="1865">
        <f t="shared" si="1"/>
        <v>0</v>
      </c>
      <c r="O21" s="1866">
        <f t="shared" si="1"/>
        <v>12.72</v>
      </c>
      <c r="Q21" s="1867"/>
      <c r="R21" s="1867"/>
      <c r="S21" s="1867"/>
      <c r="T21" s="1867"/>
      <c r="U21" s="1867"/>
      <c r="V21" s="1867"/>
      <c r="W21" s="1867"/>
      <c r="X21" s="1867"/>
      <c r="Y21" s="1867"/>
      <c r="Z21" s="1867"/>
      <c r="AA21" s="1867"/>
      <c r="AB21" s="1867"/>
      <c r="AC21" s="1867"/>
      <c r="AD21" s="1867"/>
      <c r="AE21" s="1867"/>
      <c r="AF21" s="1868"/>
      <c r="AG21" s="1868"/>
      <c r="AH21" s="1868"/>
      <c r="AI21" s="1868"/>
      <c r="AJ21" s="1868"/>
      <c r="AK21" s="1868"/>
      <c r="AL21" s="1868"/>
      <c r="AM21" s="1868"/>
      <c r="AN21" s="1868"/>
      <c r="AO21" s="1868"/>
      <c r="AP21" s="1868"/>
      <c r="AQ21" s="1868"/>
      <c r="AR21" s="1868"/>
      <c r="AS21" s="1868"/>
      <c r="AT21" s="1868"/>
      <c r="AU21" s="1868"/>
      <c r="AV21" s="1868"/>
      <c r="AW21" s="1868"/>
    </row>
    <row r="22" spans="1:49" ht="51" customHeight="1">
      <c r="A22" s="1858" t="s">
        <v>1060</v>
      </c>
      <c r="B22" s="1863" t="s">
        <v>1061</v>
      </c>
      <c r="C22" s="1864">
        <f t="shared" si="1"/>
        <v>12754.1492</v>
      </c>
      <c r="D22" s="1865">
        <f t="shared" si="1"/>
        <v>2631.67605</v>
      </c>
      <c r="E22" s="1865">
        <f t="shared" si="1"/>
        <v>1521.64687</v>
      </c>
      <c r="F22" s="1865">
        <f t="shared" si="1"/>
        <v>4015.9585299999999</v>
      </c>
      <c r="G22" s="1865">
        <f t="shared" si="1"/>
        <v>5029.0861100000002</v>
      </c>
      <c r="H22" s="1865">
        <f t="shared" si="1"/>
        <v>3154.4816299999998</v>
      </c>
      <c r="I22" s="1865">
        <f t="shared" si="1"/>
        <v>13.795</v>
      </c>
      <c r="J22" s="1865">
        <f t="shared" si="1"/>
        <v>2163.701</v>
      </c>
      <c r="K22" s="1865">
        <f t="shared" si="1"/>
        <v>23.382000000000001</v>
      </c>
      <c r="L22" s="1865">
        <f t="shared" si="1"/>
        <v>9.141</v>
      </c>
      <c r="M22" s="1865">
        <f t="shared" si="1"/>
        <v>0</v>
      </c>
      <c r="N22" s="1865">
        <f t="shared" si="1"/>
        <v>0</v>
      </c>
      <c r="O22" s="1866">
        <f t="shared" si="1"/>
        <v>0</v>
      </c>
      <c r="Q22" s="1867"/>
      <c r="R22" s="1867"/>
      <c r="S22" s="1867"/>
      <c r="T22" s="1867"/>
      <c r="U22" s="1867"/>
      <c r="V22" s="1867"/>
      <c r="W22" s="1867"/>
      <c r="X22" s="1867"/>
      <c r="Y22" s="1867"/>
      <c r="Z22" s="1867"/>
      <c r="AA22" s="1867"/>
      <c r="AB22" s="1867"/>
      <c r="AC22" s="1867"/>
      <c r="AD22" s="1867"/>
      <c r="AE22" s="1867"/>
      <c r="AF22" s="1868"/>
      <c r="AG22" s="1868"/>
      <c r="AH22" s="1868"/>
      <c r="AI22" s="1868"/>
      <c r="AJ22" s="1868"/>
      <c r="AK22" s="1868"/>
      <c r="AL22" s="1868"/>
      <c r="AM22" s="1868"/>
      <c r="AN22" s="1868"/>
      <c r="AO22" s="1868"/>
      <c r="AP22" s="1868"/>
      <c r="AQ22" s="1868"/>
      <c r="AR22" s="1868"/>
      <c r="AS22" s="1868"/>
      <c r="AT22" s="1868"/>
      <c r="AU22" s="1868"/>
      <c r="AV22" s="1868"/>
      <c r="AW22" s="1868"/>
    </row>
    <row r="23" spans="1:49">
      <c r="A23" s="1858" t="s">
        <v>1062</v>
      </c>
      <c r="B23" s="1863" t="s">
        <v>1063</v>
      </c>
      <c r="C23" s="1864">
        <f t="shared" si="1"/>
        <v>69.45102</v>
      </c>
      <c r="D23" s="1865">
        <f t="shared" si="1"/>
        <v>2.9546999999999999</v>
      </c>
      <c r="E23" s="1865">
        <f t="shared" si="1"/>
        <v>1.359</v>
      </c>
      <c r="F23" s="1865">
        <f t="shared" si="1"/>
        <v>0.1</v>
      </c>
      <c r="G23" s="1865">
        <f t="shared" si="1"/>
        <v>0</v>
      </c>
      <c r="H23" s="1865">
        <f t="shared" si="1"/>
        <v>0</v>
      </c>
      <c r="I23" s="1865">
        <f t="shared" si="1"/>
        <v>0</v>
      </c>
      <c r="J23" s="1865">
        <f t="shared" si="1"/>
        <v>0</v>
      </c>
      <c r="K23" s="1865">
        <f t="shared" si="1"/>
        <v>0</v>
      </c>
      <c r="L23" s="1865">
        <f t="shared" si="1"/>
        <v>0</v>
      </c>
      <c r="M23" s="1865">
        <f t="shared" si="1"/>
        <v>0</v>
      </c>
      <c r="N23" s="1865">
        <f t="shared" si="1"/>
        <v>0</v>
      </c>
      <c r="O23" s="1866">
        <f t="shared" si="1"/>
        <v>0</v>
      </c>
      <c r="Q23" s="1867"/>
      <c r="R23" s="1867"/>
      <c r="S23" s="1867"/>
      <c r="T23" s="1867"/>
      <c r="U23" s="1867"/>
      <c r="V23" s="1867"/>
      <c r="W23" s="1867"/>
      <c r="X23" s="1867"/>
      <c r="Y23" s="1867"/>
      <c r="Z23" s="1867"/>
      <c r="AA23" s="1867"/>
      <c r="AB23" s="1867"/>
      <c r="AC23" s="1867"/>
      <c r="AD23" s="1867"/>
      <c r="AE23" s="1867"/>
      <c r="AF23" s="1868"/>
      <c r="AG23" s="1868"/>
      <c r="AH23" s="1868"/>
      <c r="AI23" s="1868"/>
      <c r="AJ23" s="1868"/>
      <c r="AK23" s="1868"/>
      <c r="AL23" s="1868"/>
      <c r="AM23" s="1868"/>
      <c r="AN23" s="1868"/>
      <c r="AO23" s="1868"/>
      <c r="AP23" s="1868"/>
      <c r="AQ23" s="1868"/>
      <c r="AR23" s="1868"/>
      <c r="AS23" s="1868"/>
      <c r="AT23" s="1868"/>
      <c r="AU23" s="1868"/>
      <c r="AV23" s="1868"/>
      <c r="AW23" s="1868"/>
    </row>
    <row r="24" spans="1:49" s="1875" customFormat="1">
      <c r="A24" s="1870" t="s">
        <v>1033</v>
      </c>
      <c r="B24" s="1871" t="s">
        <v>1064</v>
      </c>
      <c r="C24" s="1872">
        <f t="shared" si="1"/>
        <v>145385.80989</v>
      </c>
      <c r="D24" s="1873">
        <f t="shared" si="1"/>
        <v>38015.290999999997</v>
      </c>
      <c r="E24" s="1873">
        <f t="shared" si="1"/>
        <v>73922.620759999991</v>
      </c>
      <c r="F24" s="1873">
        <f t="shared" si="1"/>
        <v>64968.018519999998</v>
      </c>
      <c r="G24" s="1873">
        <f t="shared" si="1"/>
        <v>41005.382460000001</v>
      </c>
      <c r="H24" s="1873">
        <f t="shared" si="1"/>
        <v>21941.715640000002</v>
      </c>
      <c r="I24" s="1873">
        <f t="shared" si="1"/>
        <v>11479.909369999999</v>
      </c>
      <c r="J24" s="1873">
        <f t="shared" si="1"/>
        <v>11439.987889999999</v>
      </c>
      <c r="K24" s="1873">
        <f t="shared" si="1"/>
        <v>6789.8793999999998</v>
      </c>
      <c r="L24" s="1873">
        <f t="shared" si="1"/>
        <v>2670.3155499999998</v>
      </c>
      <c r="M24" s="1873">
        <f t="shared" si="1"/>
        <v>987.15263000000004</v>
      </c>
      <c r="N24" s="1873">
        <f t="shared" si="1"/>
        <v>449.59996999999998</v>
      </c>
      <c r="O24" s="1874">
        <f t="shared" si="1"/>
        <v>80.589880000000008</v>
      </c>
      <c r="Q24" s="1867"/>
      <c r="R24" s="1867"/>
      <c r="S24" s="1867"/>
      <c r="T24" s="1867"/>
      <c r="U24" s="1867"/>
      <c r="V24" s="1867"/>
      <c r="W24" s="1867"/>
      <c r="X24" s="1867"/>
      <c r="Y24" s="1867"/>
      <c r="Z24" s="1867"/>
      <c r="AA24" s="1867"/>
      <c r="AB24" s="1867"/>
      <c r="AC24" s="1867"/>
      <c r="AD24" s="1867"/>
      <c r="AE24" s="1867"/>
      <c r="AF24" s="1868"/>
      <c r="AG24" s="1868"/>
      <c r="AH24" s="1868"/>
      <c r="AI24" s="1868"/>
      <c r="AJ24" s="1868"/>
      <c r="AK24" s="1868"/>
      <c r="AL24" s="1868"/>
      <c r="AM24" s="1868"/>
      <c r="AN24" s="1868"/>
      <c r="AO24" s="1868"/>
      <c r="AP24" s="1868"/>
      <c r="AQ24" s="1868"/>
      <c r="AR24" s="1868"/>
      <c r="AS24" s="1868"/>
      <c r="AT24" s="1868"/>
      <c r="AU24" s="1868"/>
      <c r="AV24" s="1868"/>
      <c r="AW24" s="1868"/>
    </row>
    <row r="25" spans="1:49">
      <c r="A25" s="1858" t="s">
        <v>1033</v>
      </c>
      <c r="B25" s="1859" t="s">
        <v>23</v>
      </c>
      <c r="C25" s="1876">
        <v>0</v>
      </c>
      <c r="D25" s="1877">
        <v>0</v>
      </c>
      <c r="E25" s="1877">
        <v>0</v>
      </c>
      <c r="F25" s="1877">
        <v>0</v>
      </c>
      <c r="G25" s="1877">
        <v>0</v>
      </c>
      <c r="H25" s="1877">
        <v>0</v>
      </c>
      <c r="I25" s="1877">
        <v>0</v>
      </c>
      <c r="J25" s="1877">
        <v>0</v>
      </c>
      <c r="K25" s="1877">
        <v>0</v>
      </c>
      <c r="L25" s="1877">
        <v>0</v>
      </c>
      <c r="M25" s="1877">
        <v>0</v>
      </c>
      <c r="N25" s="1877">
        <v>0</v>
      </c>
      <c r="O25" s="1878">
        <v>0</v>
      </c>
      <c r="Q25" s="1867"/>
      <c r="R25" s="1867"/>
      <c r="S25" s="1867"/>
      <c r="T25" s="1867"/>
      <c r="U25" s="1867"/>
      <c r="V25" s="1867"/>
      <c r="W25" s="1867"/>
      <c r="X25" s="1867"/>
      <c r="Y25" s="1867"/>
      <c r="Z25" s="1867"/>
      <c r="AA25" s="1867"/>
      <c r="AB25" s="1867"/>
      <c r="AC25" s="1867"/>
      <c r="AD25" s="1867"/>
      <c r="AE25" s="1867"/>
      <c r="AF25" s="1868"/>
      <c r="AG25" s="1868"/>
      <c r="AH25" s="1868"/>
      <c r="AI25" s="1868"/>
      <c r="AJ25" s="1868"/>
      <c r="AK25" s="1868"/>
      <c r="AL25" s="1868"/>
      <c r="AM25" s="1868"/>
      <c r="AN25" s="1868"/>
      <c r="AO25" s="1868"/>
      <c r="AP25" s="1868"/>
      <c r="AQ25" s="1868"/>
      <c r="AR25" s="1868"/>
      <c r="AS25" s="1868"/>
      <c r="AT25" s="1868"/>
      <c r="AU25" s="1868"/>
      <c r="AV25" s="1868"/>
      <c r="AW25" s="1868"/>
    </row>
    <row r="26" spans="1:49">
      <c r="A26" s="1858" t="s">
        <v>1065</v>
      </c>
      <c r="B26" s="1863" t="s">
        <v>1066</v>
      </c>
      <c r="C26" s="1864">
        <f t="shared" ref="C26:O39" si="2">C76+C126+C176</f>
        <v>63080.305510000006</v>
      </c>
      <c r="D26" s="1865">
        <f t="shared" si="2"/>
        <v>0</v>
      </c>
      <c r="E26" s="1865">
        <f t="shared" si="2"/>
        <v>3.0000000000000001E-3</v>
      </c>
      <c r="F26" s="1865">
        <f t="shared" si="2"/>
        <v>0</v>
      </c>
      <c r="G26" s="1865">
        <f t="shared" si="2"/>
        <v>3.8</v>
      </c>
      <c r="H26" s="1865">
        <f t="shared" si="2"/>
        <v>0</v>
      </c>
      <c r="I26" s="1865">
        <f t="shared" si="2"/>
        <v>0</v>
      </c>
      <c r="J26" s="1865">
        <f t="shared" si="2"/>
        <v>0</v>
      </c>
      <c r="K26" s="1865">
        <f t="shared" si="2"/>
        <v>0</v>
      </c>
      <c r="L26" s="1865">
        <f t="shared" si="2"/>
        <v>0</v>
      </c>
      <c r="M26" s="1865">
        <f t="shared" si="2"/>
        <v>0</v>
      </c>
      <c r="N26" s="1865">
        <f t="shared" si="2"/>
        <v>0</v>
      </c>
      <c r="O26" s="1866">
        <f t="shared" si="2"/>
        <v>0</v>
      </c>
      <c r="Q26" s="1867"/>
      <c r="R26" s="1867"/>
      <c r="S26" s="1867"/>
      <c r="T26" s="1867"/>
      <c r="U26" s="1867"/>
      <c r="V26" s="1867"/>
      <c r="W26" s="1867"/>
      <c r="X26" s="1867"/>
      <c r="Y26" s="1867"/>
      <c r="Z26" s="1867"/>
      <c r="AA26" s="1867"/>
      <c r="AB26" s="1867"/>
      <c r="AC26" s="1867"/>
      <c r="AD26" s="1867"/>
      <c r="AE26" s="1867"/>
      <c r="AF26" s="1868"/>
      <c r="AG26" s="1868"/>
      <c r="AH26" s="1868"/>
      <c r="AI26" s="1868"/>
      <c r="AJ26" s="1868"/>
      <c r="AK26" s="1868"/>
      <c r="AL26" s="1868"/>
      <c r="AM26" s="1868"/>
      <c r="AN26" s="1868"/>
      <c r="AO26" s="1868"/>
      <c r="AP26" s="1868"/>
      <c r="AQ26" s="1868"/>
      <c r="AR26" s="1868"/>
      <c r="AS26" s="1868"/>
      <c r="AT26" s="1868"/>
      <c r="AU26" s="1868"/>
      <c r="AV26" s="1868"/>
      <c r="AW26" s="1868"/>
    </row>
    <row r="27" spans="1:49">
      <c r="A27" s="1858" t="s">
        <v>1067</v>
      </c>
      <c r="B27" s="1863" t="s">
        <v>687</v>
      </c>
      <c r="C27" s="1864">
        <f t="shared" si="2"/>
        <v>51285.854240000015</v>
      </c>
      <c r="D27" s="1865">
        <f t="shared" si="2"/>
        <v>0</v>
      </c>
      <c r="E27" s="1865">
        <f t="shared" si="2"/>
        <v>3.0000000000000001E-3</v>
      </c>
      <c r="F27" s="1865">
        <f t="shared" si="2"/>
        <v>0</v>
      </c>
      <c r="G27" s="1865">
        <f t="shared" si="2"/>
        <v>3.8</v>
      </c>
      <c r="H27" s="1865">
        <f t="shared" si="2"/>
        <v>0</v>
      </c>
      <c r="I27" s="1865">
        <f t="shared" si="2"/>
        <v>0</v>
      </c>
      <c r="J27" s="1865">
        <f t="shared" si="2"/>
        <v>0</v>
      </c>
      <c r="K27" s="1865">
        <f t="shared" si="2"/>
        <v>0</v>
      </c>
      <c r="L27" s="1865">
        <f t="shared" si="2"/>
        <v>0</v>
      </c>
      <c r="M27" s="1865">
        <f t="shared" si="2"/>
        <v>0</v>
      </c>
      <c r="N27" s="1865">
        <f t="shared" si="2"/>
        <v>0</v>
      </c>
      <c r="O27" s="1866">
        <f t="shared" si="2"/>
        <v>0</v>
      </c>
      <c r="Q27" s="1867"/>
      <c r="R27" s="1867"/>
      <c r="S27" s="1867"/>
      <c r="T27" s="1867"/>
      <c r="U27" s="1867"/>
      <c r="V27" s="1867"/>
      <c r="W27" s="1867"/>
      <c r="X27" s="1867"/>
      <c r="Y27" s="1867"/>
      <c r="Z27" s="1867"/>
      <c r="AA27" s="1867"/>
      <c r="AB27" s="1867"/>
      <c r="AC27" s="1867"/>
      <c r="AD27" s="1867"/>
      <c r="AE27" s="1867"/>
      <c r="AF27" s="1868"/>
      <c r="AG27" s="1868"/>
      <c r="AH27" s="1868"/>
      <c r="AI27" s="1868"/>
      <c r="AJ27" s="1868"/>
      <c r="AK27" s="1868"/>
      <c r="AL27" s="1868"/>
      <c r="AM27" s="1868"/>
      <c r="AN27" s="1868"/>
      <c r="AO27" s="1868"/>
      <c r="AP27" s="1868"/>
      <c r="AQ27" s="1868"/>
      <c r="AR27" s="1868"/>
      <c r="AS27" s="1868"/>
      <c r="AT27" s="1868"/>
      <c r="AU27" s="1868"/>
      <c r="AV27" s="1868"/>
      <c r="AW27" s="1868"/>
    </row>
    <row r="28" spans="1:49">
      <c r="A28" s="1858" t="s">
        <v>1068</v>
      </c>
      <c r="B28" s="1863" t="s">
        <v>1039</v>
      </c>
      <c r="C28" s="1864">
        <f t="shared" si="2"/>
        <v>11794.45127</v>
      </c>
      <c r="D28" s="1865">
        <f t="shared" si="2"/>
        <v>0</v>
      </c>
      <c r="E28" s="1865">
        <f t="shared" si="2"/>
        <v>0</v>
      </c>
      <c r="F28" s="1865">
        <f t="shared" si="2"/>
        <v>0</v>
      </c>
      <c r="G28" s="1865">
        <f t="shared" si="2"/>
        <v>0</v>
      </c>
      <c r="H28" s="1865">
        <f t="shared" si="2"/>
        <v>0</v>
      </c>
      <c r="I28" s="1865">
        <f t="shared" si="2"/>
        <v>0</v>
      </c>
      <c r="J28" s="1865">
        <f t="shared" si="2"/>
        <v>0</v>
      </c>
      <c r="K28" s="1865">
        <f t="shared" si="2"/>
        <v>0</v>
      </c>
      <c r="L28" s="1865">
        <f t="shared" si="2"/>
        <v>0</v>
      </c>
      <c r="M28" s="1865">
        <f t="shared" si="2"/>
        <v>0</v>
      </c>
      <c r="N28" s="1865">
        <f t="shared" si="2"/>
        <v>0</v>
      </c>
      <c r="O28" s="1866">
        <f t="shared" si="2"/>
        <v>0</v>
      </c>
      <c r="Q28" s="1867"/>
      <c r="R28" s="1867"/>
      <c r="S28" s="1867"/>
      <c r="T28" s="1867"/>
      <c r="U28" s="1867"/>
      <c r="V28" s="1867"/>
      <c r="W28" s="1867"/>
      <c r="X28" s="1867"/>
      <c r="Y28" s="1867"/>
      <c r="Z28" s="1867"/>
      <c r="AA28" s="1867"/>
      <c r="AB28" s="1867"/>
      <c r="AC28" s="1867"/>
      <c r="AD28" s="1867"/>
      <c r="AE28" s="1867"/>
      <c r="AF28" s="1868"/>
      <c r="AG28" s="1868"/>
      <c r="AH28" s="1868"/>
      <c r="AI28" s="1868"/>
      <c r="AJ28" s="1868"/>
      <c r="AK28" s="1868"/>
      <c r="AL28" s="1868"/>
      <c r="AM28" s="1868"/>
      <c r="AN28" s="1868"/>
      <c r="AO28" s="1868"/>
      <c r="AP28" s="1868"/>
      <c r="AQ28" s="1868"/>
      <c r="AR28" s="1868"/>
      <c r="AS28" s="1868"/>
      <c r="AT28" s="1868"/>
      <c r="AU28" s="1868"/>
      <c r="AV28" s="1868"/>
      <c r="AW28" s="1868"/>
    </row>
    <row r="29" spans="1:49">
      <c r="A29" s="1858" t="s">
        <v>1069</v>
      </c>
      <c r="B29" s="1863" t="s">
        <v>1043</v>
      </c>
      <c r="C29" s="1864">
        <f t="shared" si="2"/>
        <v>35309.643790000002</v>
      </c>
      <c r="D29" s="1865">
        <f t="shared" si="2"/>
        <v>32195.622499999994</v>
      </c>
      <c r="E29" s="1865">
        <f t="shared" si="2"/>
        <v>51429.584520000004</v>
      </c>
      <c r="F29" s="1865">
        <f t="shared" si="2"/>
        <v>48550.53237999999</v>
      </c>
      <c r="G29" s="1865">
        <f t="shared" si="2"/>
        <v>25325.293389999999</v>
      </c>
      <c r="H29" s="1865">
        <f t="shared" si="2"/>
        <v>9967.5262599999987</v>
      </c>
      <c r="I29" s="1865">
        <f t="shared" si="2"/>
        <v>760.17579000000001</v>
      </c>
      <c r="J29" s="1865">
        <f t="shared" si="2"/>
        <v>1054.1923100000001</v>
      </c>
      <c r="K29" s="1865">
        <f t="shared" si="2"/>
        <v>76.397789999999986</v>
      </c>
      <c r="L29" s="1865">
        <f t="shared" si="2"/>
        <v>79.894989999999993</v>
      </c>
      <c r="M29" s="1865">
        <f t="shared" si="2"/>
        <v>32.970389999999995</v>
      </c>
      <c r="N29" s="1865">
        <f t="shared" si="2"/>
        <v>3.3893800000000001</v>
      </c>
      <c r="O29" s="1866">
        <f t="shared" si="2"/>
        <v>0.90825</v>
      </c>
      <c r="Q29" s="1867"/>
      <c r="R29" s="1867"/>
      <c r="S29" s="1867"/>
      <c r="T29" s="1867"/>
      <c r="U29" s="1867"/>
      <c r="V29" s="1867"/>
      <c r="W29" s="1867"/>
      <c r="X29" s="1867"/>
      <c r="Y29" s="1867"/>
      <c r="Z29" s="1867"/>
      <c r="AA29" s="1867"/>
      <c r="AB29" s="1867"/>
      <c r="AC29" s="1867"/>
      <c r="AD29" s="1867"/>
      <c r="AE29" s="1867"/>
      <c r="AF29" s="1868"/>
      <c r="AG29" s="1868"/>
      <c r="AH29" s="1868"/>
      <c r="AI29" s="1868"/>
      <c r="AJ29" s="1868"/>
      <c r="AK29" s="1868"/>
      <c r="AL29" s="1868"/>
      <c r="AM29" s="1868"/>
      <c r="AN29" s="1868"/>
      <c r="AO29" s="1868"/>
      <c r="AP29" s="1868"/>
      <c r="AQ29" s="1868"/>
      <c r="AR29" s="1868"/>
      <c r="AS29" s="1868"/>
      <c r="AT29" s="1868"/>
      <c r="AU29" s="1868"/>
      <c r="AV29" s="1868"/>
      <c r="AW29" s="1868"/>
    </row>
    <row r="30" spans="1:49" ht="30.75" customHeight="1">
      <c r="A30" s="1858" t="s">
        <v>1070</v>
      </c>
      <c r="B30" s="1863" t="s">
        <v>1071</v>
      </c>
      <c r="C30" s="1864">
        <f t="shared" si="2"/>
        <v>32318.78499</v>
      </c>
      <c r="D30" s="1865">
        <f t="shared" si="2"/>
        <v>29068.793709999998</v>
      </c>
      <c r="E30" s="1865">
        <f t="shared" si="2"/>
        <v>50385.25318</v>
      </c>
      <c r="F30" s="1865">
        <f t="shared" si="2"/>
        <v>46500.606970000008</v>
      </c>
      <c r="G30" s="1865">
        <f t="shared" si="2"/>
        <v>24070.412329999999</v>
      </c>
      <c r="H30" s="1865">
        <f t="shared" si="2"/>
        <v>9235.4514900000013</v>
      </c>
      <c r="I30" s="1865">
        <f t="shared" si="2"/>
        <v>426.03483</v>
      </c>
      <c r="J30" s="1865">
        <f t="shared" si="2"/>
        <v>541.53278</v>
      </c>
      <c r="K30" s="1865">
        <f t="shared" si="2"/>
        <v>70.248289999999997</v>
      </c>
      <c r="L30" s="1865">
        <f t="shared" si="2"/>
        <v>75.680689999999998</v>
      </c>
      <c r="M30" s="1865">
        <f t="shared" si="2"/>
        <v>25.25798</v>
      </c>
      <c r="N30" s="1865">
        <f t="shared" si="2"/>
        <v>3.3893800000000001</v>
      </c>
      <c r="O30" s="1866">
        <f t="shared" si="2"/>
        <v>0.90825</v>
      </c>
      <c r="Q30" s="1867"/>
      <c r="R30" s="1867"/>
      <c r="S30" s="1867"/>
      <c r="T30" s="1867"/>
      <c r="U30" s="1867"/>
      <c r="V30" s="1867"/>
      <c r="W30" s="1867"/>
      <c r="X30" s="1867"/>
      <c r="Y30" s="1867"/>
      <c r="Z30" s="1867"/>
      <c r="AA30" s="1867"/>
      <c r="AB30" s="1867"/>
      <c r="AC30" s="1867"/>
      <c r="AD30" s="1867"/>
      <c r="AE30" s="1867"/>
      <c r="AF30" s="1868"/>
      <c r="AG30" s="1868"/>
      <c r="AH30" s="1868"/>
      <c r="AI30" s="1868"/>
      <c r="AJ30" s="1868"/>
      <c r="AK30" s="1868"/>
      <c r="AL30" s="1868"/>
      <c r="AM30" s="1868"/>
      <c r="AN30" s="1868"/>
      <c r="AO30" s="1868"/>
      <c r="AP30" s="1868"/>
      <c r="AQ30" s="1868"/>
      <c r="AR30" s="1868"/>
      <c r="AS30" s="1868"/>
      <c r="AT30" s="1868"/>
      <c r="AU30" s="1868"/>
      <c r="AV30" s="1868"/>
      <c r="AW30" s="1868"/>
    </row>
    <row r="31" spans="1:49">
      <c r="A31" s="1858" t="s">
        <v>1072</v>
      </c>
      <c r="B31" s="1863" t="s">
        <v>1047</v>
      </c>
      <c r="C31" s="1864">
        <f t="shared" si="2"/>
        <v>2990.8588</v>
      </c>
      <c r="D31" s="1865">
        <f t="shared" si="2"/>
        <v>3126.82879</v>
      </c>
      <c r="E31" s="1865">
        <f t="shared" si="2"/>
        <v>1044.33134</v>
      </c>
      <c r="F31" s="1865">
        <f t="shared" si="2"/>
        <v>2049.9254099999998</v>
      </c>
      <c r="G31" s="1865">
        <f t="shared" si="2"/>
        <v>1254.8810600000002</v>
      </c>
      <c r="H31" s="1865">
        <f t="shared" si="2"/>
        <v>732.07476999999994</v>
      </c>
      <c r="I31" s="1865">
        <f t="shared" si="2"/>
        <v>334.14096000000001</v>
      </c>
      <c r="J31" s="1865">
        <f t="shared" si="2"/>
        <v>512.65953000000002</v>
      </c>
      <c r="K31" s="1865">
        <f t="shared" si="2"/>
        <v>6.1494999999999997</v>
      </c>
      <c r="L31" s="1865">
        <f t="shared" si="2"/>
        <v>4.2143000000000006</v>
      </c>
      <c r="M31" s="1865">
        <f t="shared" si="2"/>
        <v>7.7124100000000002</v>
      </c>
      <c r="N31" s="1865">
        <f t="shared" si="2"/>
        <v>0</v>
      </c>
      <c r="O31" s="1866">
        <f t="shared" si="2"/>
        <v>0</v>
      </c>
      <c r="Q31" s="1867"/>
      <c r="R31" s="1867"/>
      <c r="S31" s="1867"/>
      <c r="T31" s="1867"/>
      <c r="U31" s="1867"/>
      <c r="V31" s="1867"/>
      <c r="W31" s="1867"/>
      <c r="X31" s="1867"/>
      <c r="Y31" s="1867"/>
      <c r="Z31" s="1867"/>
      <c r="AA31" s="1867"/>
      <c r="AB31" s="1867"/>
      <c r="AC31" s="1867"/>
      <c r="AD31" s="1867"/>
      <c r="AE31" s="1867"/>
      <c r="AF31" s="1868"/>
      <c r="AG31" s="1868"/>
      <c r="AH31" s="1868"/>
      <c r="AI31" s="1868"/>
      <c r="AJ31" s="1868"/>
      <c r="AK31" s="1868"/>
      <c r="AL31" s="1868"/>
      <c r="AM31" s="1868"/>
      <c r="AN31" s="1868"/>
      <c r="AO31" s="1868"/>
      <c r="AP31" s="1868"/>
      <c r="AQ31" s="1868"/>
      <c r="AR31" s="1868"/>
      <c r="AS31" s="1868"/>
      <c r="AT31" s="1868"/>
      <c r="AU31" s="1868"/>
      <c r="AV31" s="1868"/>
      <c r="AW31" s="1868"/>
    </row>
    <row r="32" spans="1:49">
      <c r="A32" s="1858" t="s">
        <v>1073</v>
      </c>
      <c r="B32" s="1863" t="s">
        <v>694</v>
      </c>
      <c r="C32" s="1864">
        <f t="shared" si="2"/>
        <v>3718.1012300000002</v>
      </c>
      <c r="D32" s="1865">
        <f t="shared" si="2"/>
        <v>1659.8376799999999</v>
      </c>
      <c r="E32" s="1865">
        <f t="shared" si="2"/>
        <v>6901.3232200000002</v>
      </c>
      <c r="F32" s="1865">
        <f t="shared" si="2"/>
        <v>2432.9848400000005</v>
      </c>
      <c r="G32" s="1865">
        <f t="shared" si="2"/>
        <v>4076.3686699999998</v>
      </c>
      <c r="H32" s="1865">
        <f t="shared" si="2"/>
        <v>3233.3843500000003</v>
      </c>
      <c r="I32" s="1865">
        <f t="shared" si="2"/>
        <v>1967.1828400000002</v>
      </c>
      <c r="J32" s="1865">
        <f t="shared" si="2"/>
        <v>1643.0955899999999</v>
      </c>
      <c r="K32" s="1865">
        <f t="shared" si="2"/>
        <v>896.12981000000013</v>
      </c>
      <c r="L32" s="1865">
        <f t="shared" si="2"/>
        <v>496.79509999999999</v>
      </c>
      <c r="M32" s="1865">
        <f t="shared" si="2"/>
        <v>269.01299</v>
      </c>
      <c r="N32" s="1865">
        <f t="shared" si="2"/>
        <v>122.63145000000002</v>
      </c>
      <c r="O32" s="1866">
        <f t="shared" si="2"/>
        <v>13.33736</v>
      </c>
      <c r="Q32" s="1867"/>
      <c r="R32" s="1867"/>
      <c r="S32" s="1867"/>
      <c r="T32" s="1867"/>
      <c r="U32" s="1867"/>
      <c r="V32" s="1867"/>
      <c r="W32" s="1867"/>
      <c r="X32" s="1867"/>
      <c r="Y32" s="1867"/>
      <c r="Z32" s="1867"/>
      <c r="AA32" s="1867"/>
      <c r="AB32" s="1867"/>
      <c r="AC32" s="1867"/>
      <c r="AD32" s="1867"/>
      <c r="AE32" s="1867"/>
      <c r="AF32" s="1868"/>
      <c r="AG32" s="1868"/>
      <c r="AH32" s="1868"/>
      <c r="AI32" s="1868"/>
      <c r="AJ32" s="1868"/>
      <c r="AK32" s="1868"/>
      <c r="AL32" s="1868"/>
      <c r="AM32" s="1868"/>
      <c r="AN32" s="1868"/>
      <c r="AO32" s="1868"/>
      <c r="AP32" s="1868"/>
      <c r="AQ32" s="1868"/>
      <c r="AR32" s="1868"/>
      <c r="AS32" s="1868"/>
      <c r="AT32" s="1868"/>
      <c r="AU32" s="1868"/>
      <c r="AV32" s="1868"/>
      <c r="AW32" s="1868"/>
    </row>
    <row r="33" spans="1:49" ht="30" customHeight="1">
      <c r="A33" s="1858" t="s">
        <v>1074</v>
      </c>
      <c r="B33" s="1863" t="s">
        <v>1075</v>
      </c>
      <c r="C33" s="1864">
        <f t="shared" si="2"/>
        <v>2015.5147299999999</v>
      </c>
      <c r="D33" s="1865">
        <f t="shared" si="2"/>
        <v>793.63610999999992</v>
      </c>
      <c r="E33" s="1865">
        <f t="shared" si="2"/>
        <v>2648.3245000000002</v>
      </c>
      <c r="F33" s="1865">
        <f t="shared" si="2"/>
        <v>761.22640000000001</v>
      </c>
      <c r="G33" s="1865">
        <f t="shared" si="2"/>
        <v>1347.2540200000001</v>
      </c>
      <c r="H33" s="1865">
        <f t="shared" si="2"/>
        <v>1715.8152299999999</v>
      </c>
      <c r="I33" s="1865">
        <f t="shared" si="2"/>
        <v>547.27423999999996</v>
      </c>
      <c r="J33" s="1865">
        <f t="shared" si="2"/>
        <v>487.46282000000002</v>
      </c>
      <c r="K33" s="1865">
        <f t="shared" si="2"/>
        <v>544.80869999999993</v>
      </c>
      <c r="L33" s="1865">
        <f t="shared" si="2"/>
        <v>322.81021999999996</v>
      </c>
      <c r="M33" s="1865">
        <f t="shared" si="2"/>
        <v>7.0000000000000007E-2</v>
      </c>
      <c r="N33" s="1865">
        <f t="shared" si="2"/>
        <v>0</v>
      </c>
      <c r="O33" s="1866">
        <f t="shared" si="2"/>
        <v>0</v>
      </c>
      <c r="Q33" s="1867"/>
      <c r="R33" s="1867"/>
      <c r="S33" s="1867"/>
      <c r="T33" s="1867"/>
      <c r="U33" s="1867"/>
      <c r="V33" s="1867"/>
      <c r="W33" s="1867"/>
      <c r="X33" s="1867"/>
      <c r="Y33" s="1867"/>
      <c r="Z33" s="1867"/>
      <c r="AA33" s="1867"/>
      <c r="AB33" s="1867"/>
      <c r="AC33" s="1867"/>
      <c r="AD33" s="1867"/>
      <c r="AE33" s="1867"/>
      <c r="AF33" s="1868"/>
      <c r="AG33" s="1868"/>
      <c r="AH33" s="1868"/>
      <c r="AI33" s="1868"/>
      <c r="AJ33" s="1868"/>
      <c r="AK33" s="1868"/>
      <c r="AL33" s="1868"/>
      <c r="AM33" s="1868"/>
      <c r="AN33" s="1868"/>
      <c r="AO33" s="1868"/>
      <c r="AP33" s="1868"/>
      <c r="AQ33" s="1868"/>
      <c r="AR33" s="1868"/>
      <c r="AS33" s="1868"/>
      <c r="AT33" s="1868"/>
      <c r="AU33" s="1868"/>
      <c r="AV33" s="1868"/>
      <c r="AW33" s="1868"/>
    </row>
    <row r="34" spans="1:49">
      <c r="A34" s="1858" t="s">
        <v>1076</v>
      </c>
      <c r="B34" s="1863" t="s">
        <v>1053</v>
      </c>
      <c r="C34" s="1864">
        <f t="shared" si="2"/>
        <v>1702.5864999999999</v>
      </c>
      <c r="D34" s="1865">
        <f t="shared" si="2"/>
        <v>866.20157000000006</v>
      </c>
      <c r="E34" s="1865">
        <f t="shared" si="2"/>
        <v>4252.9987200000005</v>
      </c>
      <c r="F34" s="1865">
        <f t="shared" si="2"/>
        <v>1671.7584399999998</v>
      </c>
      <c r="G34" s="1865">
        <f t="shared" si="2"/>
        <v>2729.1146500000004</v>
      </c>
      <c r="H34" s="1865">
        <f t="shared" si="2"/>
        <v>1517.5691200000001</v>
      </c>
      <c r="I34" s="1865">
        <f t="shared" si="2"/>
        <v>1419.9086000000002</v>
      </c>
      <c r="J34" s="1865">
        <f t="shared" si="2"/>
        <v>1155.6327699999999</v>
      </c>
      <c r="K34" s="1865">
        <f t="shared" si="2"/>
        <v>351.32110999999998</v>
      </c>
      <c r="L34" s="1865">
        <f t="shared" si="2"/>
        <v>173.98487999999998</v>
      </c>
      <c r="M34" s="1865">
        <f t="shared" si="2"/>
        <v>268.94299000000001</v>
      </c>
      <c r="N34" s="1865">
        <f t="shared" si="2"/>
        <v>122.63145000000002</v>
      </c>
      <c r="O34" s="1866">
        <f t="shared" si="2"/>
        <v>13.33736</v>
      </c>
      <c r="Q34" s="1867"/>
      <c r="R34" s="1867"/>
      <c r="S34" s="1867"/>
      <c r="T34" s="1867"/>
      <c r="U34" s="1867"/>
      <c r="V34" s="1867"/>
      <c r="W34" s="1867"/>
      <c r="X34" s="1867"/>
      <c r="Y34" s="1867"/>
      <c r="Z34" s="1867"/>
      <c r="AA34" s="1867"/>
      <c r="AB34" s="1867"/>
      <c r="AC34" s="1867"/>
      <c r="AD34" s="1867"/>
      <c r="AE34" s="1867"/>
      <c r="AF34" s="1868"/>
      <c r="AG34" s="1868"/>
      <c r="AH34" s="1868"/>
      <c r="AI34" s="1868"/>
      <c r="AJ34" s="1868"/>
      <c r="AK34" s="1868"/>
      <c r="AL34" s="1868"/>
      <c r="AM34" s="1868"/>
      <c r="AN34" s="1868"/>
      <c r="AO34" s="1868"/>
      <c r="AP34" s="1868"/>
      <c r="AQ34" s="1868"/>
      <c r="AR34" s="1868"/>
      <c r="AS34" s="1868"/>
      <c r="AT34" s="1868"/>
      <c r="AU34" s="1868"/>
      <c r="AV34" s="1868"/>
      <c r="AW34" s="1868"/>
    </row>
    <row r="35" spans="1:49">
      <c r="A35" s="1858" t="s">
        <v>1077</v>
      </c>
      <c r="B35" s="1863" t="s">
        <v>1078</v>
      </c>
      <c r="C35" s="1864">
        <f t="shared" si="2"/>
        <v>0</v>
      </c>
      <c r="D35" s="1865">
        <f t="shared" si="2"/>
        <v>0</v>
      </c>
      <c r="E35" s="1865">
        <f t="shared" si="2"/>
        <v>0</v>
      </c>
      <c r="F35" s="1865">
        <f t="shared" si="2"/>
        <v>0</v>
      </c>
      <c r="G35" s="1865">
        <f t="shared" si="2"/>
        <v>0</v>
      </c>
      <c r="H35" s="1865">
        <f t="shared" si="2"/>
        <v>0</v>
      </c>
      <c r="I35" s="1865">
        <f t="shared" si="2"/>
        <v>0</v>
      </c>
      <c r="J35" s="1865">
        <f t="shared" si="2"/>
        <v>0</v>
      </c>
      <c r="K35" s="1865">
        <f t="shared" si="2"/>
        <v>0</v>
      </c>
      <c r="L35" s="1865">
        <f t="shared" si="2"/>
        <v>0</v>
      </c>
      <c r="M35" s="1865">
        <f t="shared" si="2"/>
        <v>0</v>
      </c>
      <c r="N35" s="1865">
        <f t="shared" si="2"/>
        <v>0</v>
      </c>
      <c r="O35" s="1866">
        <f t="shared" si="2"/>
        <v>0</v>
      </c>
      <c r="Q35" s="1867"/>
      <c r="R35" s="1867"/>
      <c r="S35" s="1867"/>
      <c r="T35" s="1867"/>
      <c r="U35" s="1867"/>
      <c r="V35" s="1867"/>
      <c r="W35" s="1867"/>
      <c r="X35" s="1867"/>
      <c r="Y35" s="1867"/>
      <c r="Z35" s="1867"/>
      <c r="AA35" s="1867"/>
      <c r="AB35" s="1867"/>
      <c r="AC35" s="1867"/>
      <c r="AD35" s="1867"/>
      <c r="AE35" s="1867"/>
      <c r="AF35" s="1868"/>
      <c r="AG35" s="1868"/>
      <c r="AH35" s="1868"/>
      <c r="AI35" s="1868"/>
      <c r="AJ35" s="1868"/>
      <c r="AK35" s="1868"/>
      <c r="AL35" s="1868"/>
      <c r="AM35" s="1868"/>
      <c r="AN35" s="1868"/>
      <c r="AO35" s="1868"/>
      <c r="AP35" s="1868"/>
      <c r="AQ35" s="1868"/>
      <c r="AR35" s="1868"/>
      <c r="AS35" s="1868"/>
      <c r="AT35" s="1868"/>
      <c r="AU35" s="1868"/>
      <c r="AV35" s="1868"/>
      <c r="AW35" s="1868"/>
    </row>
    <row r="36" spans="1:49">
      <c r="A36" s="1858" t="s">
        <v>1079</v>
      </c>
      <c r="B36" s="1863" t="s">
        <v>1080</v>
      </c>
      <c r="C36" s="1864">
        <f t="shared" si="2"/>
        <v>0</v>
      </c>
      <c r="D36" s="1865">
        <f t="shared" si="2"/>
        <v>307.47500000000002</v>
      </c>
      <c r="E36" s="1865">
        <f t="shared" si="2"/>
        <v>1844.85</v>
      </c>
      <c r="F36" s="1865">
        <f t="shared" si="2"/>
        <v>0</v>
      </c>
      <c r="G36" s="1865">
        <f t="shared" si="2"/>
        <v>0</v>
      </c>
      <c r="H36" s="1865">
        <f t="shared" si="2"/>
        <v>0</v>
      </c>
      <c r="I36" s="1865">
        <f t="shared" si="2"/>
        <v>0</v>
      </c>
      <c r="J36" s="1865">
        <f t="shared" si="2"/>
        <v>553.63</v>
      </c>
      <c r="K36" s="1865">
        <f t="shared" si="2"/>
        <v>1191.4380000000001</v>
      </c>
      <c r="L36" s="1865">
        <f t="shared" si="2"/>
        <v>1660.365</v>
      </c>
      <c r="M36" s="1865">
        <f t="shared" si="2"/>
        <v>0</v>
      </c>
      <c r="N36" s="1865">
        <f t="shared" si="2"/>
        <v>0</v>
      </c>
      <c r="O36" s="1866">
        <f t="shared" si="2"/>
        <v>0</v>
      </c>
      <c r="Q36" s="1867"/>
      <c r="R36" s="1867"/>
      <c r="S36" s="1867"/>
      <c r="T36" s="1867"/>
      <c r="U36" s="1867"/>
      <c r="V36" s="1867"/>
      <c r="W36" s="1867"/>
      <c r="X36" s="1867"/>
      <c r="Y36" s="1867"/>
      <c r="Z36" s="1867"/>
      <c r="AA36" s="1867"/>
      <c r="AB36" s="1867"/>
      <c r="AC36" s="1867"/>
      <c r="AD36" s="1867"/>
      <c r="AE36" s="1867"/>
      <c r="AF36" s="1868"/>
      <c r="AG36" s="1868"/>
      <c r="AH36" s="1868"/>
      <c r="AI36" s="1868"/>
      <c r="AJ36" s="1868"/>
      <c r="AK36" s="1868"/>
      <c r="AL36" s="1868"/>
      <c r="AM36" s="1868"/>
      <c r="AN36" s="1868"/>
      <c r="AO36" s="1868"/>
      <c r="AP36" s="1868"/>
      <c r="AQ36" s="1868"/>
      <c r="AR36" s="1868"/>
      <c r="AS36" s="1868"/>
      <c r="AT36" s="1868"/>
      <c r="AU36" s="1868"/>
      <c r="AV36" s="1868"/>
      <c r="AW36" s="1868"/>
    </row>
    <row r="37" spans="1:49">
      <c r="A37" s="1858" t="s">
        <v>1081</v>
      </c>
      <c r="B37" s="1863" t="s">
        <v>1082</v>
      </c>
      <c r="C37" s="1864">
        <f t="shared" si="2"/>
        <v>0</v>
      </c>
      <c r="D37" s="1865">
        <f t="shared" si="2"/>
        <v>0</v>
      </c>
      <c r="E37" s="1865">
        <f t="shared" si="2"/>
        <v>0</v>
      </c>
      <c r="F37" s="1865">
        <f t="shared" si="2"/>
        <v>0</v>
      </c>
      <c r="G37" s="1865">
        <f t="shared" si="2"/>
        <v>0</v>
      </c>
      <c r="H37" s="1865">
        <f t="shared" si="2"/>
        <v>0</v>
      </c>
      <c r="I37" s="1865">
        <f t="shared" si="2"/>
        <v>0</v>
      </c>
      <c r="J37" s="1865">
        <f t="shared" si="2"/>
        <v>0</v>
      </c>
      <c r="K37" s="1865">
        <f t="shared" si="2"/>
        <v>0</v>
      </c>
      <c r="L37" s="1865">
        <f t="shared" si="2"/>
        <v>0</v>
      </c>
      <c r="M37" s="1865">
        <f t="shared" si="2"/>
        <v>0</v>
      </c>
      <c r="N37" s="1865">
        <f t="shared" si="2"/>
        <v>0</v>
      </c>
      <c r="O37" s="1866">
        <f t="shared" si="2"/>
        <v>0</v>
      </c>
      <c r="Q37" s="1867"/>
      <c r="R37" s="1867"/>
      <c r="S37" s="1867"/>
      <c r="T37" s="1867"/>
      <c r="U37" s="1867"/>
      <c r="V37" s="1867"/>
      <c r="W37" s="1867"/>
      <c r="X37" s="1867"/>
      <c r="Y37" s="1867"/>
      <c r="Z37" s="1867"/>
      <c r="AA37" s="1867"/>
      <c r="AB37" s="1867"/>
      <c r="AC37" s="1867"/>
      <c r="AD37" s="1867"/>
      <c r="AE37" s="1867"/>
      <c r="AF37" s="1868"/>
      <c r="AG37" s="1868"/>
      <c r="AH37" s="1868"/>
      <c r="AI37" s="1868"/>
      <c r="AJ37" s="1868"/>
      <c r="AK37" s="1868"/>
      <c r="AL37" s="1868"/>
      <c r="AM37" s="1868"/>
      <c r="AN37" s="1868"/>
      <c r="AO37" s="1868"/>
      <c r="AP37" s="1868"/>
      <c r="AQ37" s="1868"/>
      <c r="AR37" s="1868"/>
      <c r="AS37" s="1868"/>
      <c r="AT37" s="1868"/>
      <c r="AU37" s="1868"/>
      <c r="AV37" s="1868"/>
      <c r="AW37" s="1868"/>
    </row>
    <row r="38" spans="1:49">
      <c r="A38" s="1858" t="s">
        <v>1033</v>
      </c>
      <c r="B38" s="1863" t="s">
        <v>1083</v>
      </c>
      <c r="C38" s="1872">
        <f t="shared" si="2"/>
        <v>102108.05053000001</v>
      </c>
      <c r="D38" s="1873">
        <f t="shared" si="2"/>
        <v>34162.935179999993</v>
      </c>
      <c r="E38" s="1873">
        <f t="shared" si="2"/>
        <v>60175.760739999998</v>
      </c>
      <c r="F38" s="1873">
        <f t="shared" si="2"/>
        <v>50983.517220000002</v>
      </c>
      <c r="G38" s="1873">
        <f t="shared" si="2"/>
        <v>29405.462059999994</v>
      </c>
      <c r="H38" s="1873">
        <f t="shared" si="2"/>
        <v>13200.910609999999</v>
      </c>
      <c r="I38" s="1873">
        <f t="shared" si="2"/>
        <v>2727.3586300000002</v>
      </c>
      <c r="J38" s="1873">
        <f t="shared" si="2"/>
        <v>3250.9178999999999</v>
      </c>
      <c r="K38" s="1873">
        <f t="shared" si="2"/>
        <v>2163.9656000000004</v>
      </c>
      <c r="L38" s="1873">
        <f t="shared" si="2"/>
        <v>2237.0550899999998</v>
      </c>
      <c r="M38" s="1873">
        <f t="shared" si="2"/>
        <v>301.98338000000001</v>
      </c>
      <c r="N38" s="1873">
        <f t="shared" si="2"/>
        <v>126.02083000000002</v>
      </c>
      <c r="O38" s="1874">
        <f t="shared" si="2"/>
        <v>14.245610000000001</v>
      </c>
      <c r="Q38" s="1867"/>
      <c r="R38" s="1867"/>
      <c r="S38" s="1867"/>
      <c r="T38" s="1867"/>
      <c r="U38" s="1867"/>
      <c r="V38" s="1867"/>
      <c r="W38" s="1867"/>
      <c r="X38" s="1867"/>
      <c r="Y38" s="1867"/>
      <c r="Z38" s="1867"/>
      <c r="AA38" s="1867"/>
      <c r="AB38" s="1867"/>
      <c r="AC38" s="1867"/>
      <c r="AD38" s="1867"/>
      <c r="AE38" s="1867"/>
      <c r="AF38" s="1868"/>
      <c r="AG38" s="1868"/>
      <c r="AH38" s="1868"/>
      <c r="AI38" s="1868"/>
      <c r="AJ38" s="1868"/>
      <c r="AK38" s="1868"/>
      <c r="AL38" s="1868"/>
      <c r="AM38" s="1868"/>
      <c r="AN38" s="1868"/>
      <c r="AO38" s="1868"/>
      <c r="AP38" s="1868"/>
      <c r="AQ38" s="1868"/>
      <c r="AR38" s="1868"/>
      <c r="AS38" s="1868"/>
      <c r="AT38" s="1868"/>
      <c r="AU38" s="1868"/>
      <c r="AV38" s="1868"/>
      <c r="AW38" s="1868"/>
    </row>
    <row r="39" spans="1:49">
      <c r="A39" s="1879" t="s">
        <v>1033</v>
      </c>
      <c r="B39" s="1880" t="s">
        <v>1084</v>
      </c>
      <c r="C39" s="1881">
        <f t="shared" si="2"/>
        <v>43277.759359999996</v>
      </c>
      <c r="D39" s="1882">
        <f t="shared" si="2"/>
        <v>3852.3558200000011</v>
      </c>
      <c r="E39" s="1882">
        <f t="shared" si="2"/>
        <v>13746.86002</v>
      </c>
      <c r="F39" s="1882">
        <f t="shared" si="2"/>
        <v>13984.5013</v>
      </c>
      <c r="G39" s="1882">
        <f t="shared" si="2"/>
        <v>11599.920400000003</v>
      </c>
      <c r="H39" s="1882">
        <f t="shared" si="2"/>
        <v>8740.8050299999995</v>
      </c>
      <c r="I39" s="1882">
        <f t="shared" si="2"/>
        <v>8752.5507400000006</v>
      </c>
      <c r="J39" s="1882">
        <f t="shared" si="2"/>
        <v>8189.06999</v>
      </c>
      <c r="K39" s="1882">
        <f t="shared" si="2"/>
        <v>4625.9138000000003</v>
      </c>
      <c r="L39" s="1882">
        <f t="shared" si="2"/>
        <v>433.26045999999997</v>
      </c>
      <c r="M39" s="1882">
        <f t="shared" si="2"/>
        <v>685.16924999999992</v>
      </c>
      <c r="N39" s="1882">
        <f t="shared" si="2"/>
        <v>323.57914</v>
      </c>
      <c r="O39" s="1883">
        <f t="shared" si="2"/>
        <v>66.344270000000009</v>
      </c>
      <c r="Q39" s="1867"/>
      <c r="R39" s="1867"/>
      <c r="S39" s="1867"/>
      <c r="T39" s="1867"/>
      <c r="U39" s="1867"/>
      <c r="V39" s="1867"/>
      <c r="W39" s="1867"/>
      <c r="X39" s="1867"/>
      <c r="Y39" s="1867"/>
      <c r="Z39" s="1867"/>
      <c r="AA39" s="1867"/>
      <c r="AB39" s="1867"/>
      <c r="AC39" s="1867"/>
      <c r="AD39" s="1867"/>
      <c r="AE39" s="1867"/>
      <c r="AF39" s="1868"/>
      <c r="AG39" s="1868"/>
      <c r="AH39" s="1868"/>
      <c r="AI39" s="1868"/>
      <c r="AJ39" s="1868"/>
      <c r="AK39" s="1868"/>
      <c r="AL39" s="1868"/>
      <c r="AM39" s="1868"/>
      <c r="AN39" s="1868"/>
      <c r="AO39" s="1868"/>
      <c r="AP39" s="1868"/>
      <c r="AQ39" s="1868"/>
      <c r="AR39" s="1868"/>
      <c r="AS39" s="1868"/>
      <c r="AT39" s="1868"/>
      <c r="AU39" s="1868"/>
      <c r="AV39" s="1868"/>
      <c r="AW39" s="1868"/>
    </row>
    <row r="40" spans="1:49">
      <c r="A40" s="1858" t="s">
        <v>1033</v>
      </c>
      <c r="B40" s="1859" t="s">
        <v>1085</v>
      </c>
      <c r="C40" s="1884">
        <v>0</v>
      </c>
      <c r="D40" s="1885">
        <v>0</v>
      </c>
      <c r="E40" s="1885">
        <v>0</v>
      </c>
      <c r="F40" s="1885">
        <v>0</v>
      </c>
      <c r="G40" s="1885">
        <v>0</v>
      </c>
      <c r="H40" s="1885">
        <v>0</v>
      </c>
      <c r="I40" s="1885">
        <v>0</v>
      </c>
      <c r="J40" s="1885">
        <v>0</v>
      </c>
      <c r="K40" s="1885">
        <v>0</v>
      </c>
      <c r="L40" s="1885">
        <v>0</v>
      </c>
      <c r="M40" s="1885">
        <v>0</v>
      </c>
      <c r="N40" s="1885">
        <v>0</v>
      </c>
      <c r="O40" s="1886">
        <v>0</v>
      </c>
      <c r="Q40" s="1867"/>
      <c r="R40" s="1867"/>
      <c r="S40" s="1867"/>
      <c r="T40" s="1867"/>
      <c r="U40" s="1867"/>
      <c r="V40" s="1867"/>
      <c r="W40" s="1867"/>
      <c r="X40" s="1867"/>
      <c r="Y40" s="1867"/>
      <c r="Z40" s="1867"/>
      <c r="AA40" s="1867"/>
      <c r="AB40" s="1867"/>
      <c r="AC40" s="1867"/>
      <c r="AD40" s="1867"/>
      <c r="AE40" s="1867"/>
      <c r="AF40" s="1868"/>
      <c r="AG40" s="1868"/>
      <c r="AH40" s="1868"/>
      <c r="AI40" s="1868"/>
      <c r="AJ40" s="1868"/>
      <c r="AK40" s="1868"/>
      <c r="AL40" s="1868"/>
      <c r="AM40" s="1868"/>
      <c r="AN40" s="1868"/>
      <c r="AO40" s="1868"/>
      <c r="AP40" s="1868"/>
      <c r="AQ40" s="1868"/>
      <c r="AR40" s="1868"/>
      <c r="AS40" s="1868"/>
      <c r="AT40" s="1868"/>
      <c r="AU40" s="1868"/>
      <c r="AV40" s="1868"/>
      <c r="AW40" s="1868"/>
    </row>
    <row r="41" spans="1:49">
      <c r="A41" s="1858" t="s">
        <v>1033</v>
      </c>
      <c r="B41" s="1863" t="s">
        <v>22</v>
      </c>
      <c r="C41" s="1860">
        <v>0</v>
      </c>
      <c r="D41" s="1861">
        <v>0</v>
      </c>
      <c r="E41" s="1861">
        <v>0</v>
      </c>
      <c r="F41" s="1861">
        <v>0</v>
      </c>
      <c r="G41" s="1861">
        <v>0</v>
      </c>
      <c r="H41" s="1861">
        <v>0</v>
      </c>
      <c r="I41" s="1861">
        <v>0</v>
      </c>
      <c r="J41" s="1861">
        <v>0</v>
      </c>
      <c r="K41" s="1861">
        <v>0</v>
      </c>
      <c r="L41" s="1861">
        <v>0</v>
      </c>
      <c r="M41" s="1861">
        <v>0</v>
      </c>
      <c r="N41" s="1861">
        <v>0</v>
      </c>
      <c r="O41" s="1862">
        <v>0</v>
      </c>
      <c r="Q41" s="1867"/>
      <c r="R41" s="1867"/>
      <c r="S41" s="1867"/>
      <c r="T41" s="1867"/>
      <c r="U41" s="1867"/>
      <c r="V41" s="1867"/>
      <c r="W41" s="1867"/>
      <c r="X41" s="1867"/>
      <c r="Y41" s="1867"/>
      <c r="Z41" s="1867"/>
      <c r="AA41" s="1867"/>
      <c r="AB41" s="1867"/>
      <c r="AC41" s="1867"/>
      <c r="AD41" s="1867"/>
      <c r="AE41" s="1867"/>
      <c r="AF41" s="1868"/>
      <c r="AG41" s="1868"/>
      <c r="AH41" s="1868"/>
      <c r="AI41" s="1868"/>
      <c r="AJ41" s="1868"/>
      <c r="AK41" s="1868"/>
      <c r="AL41" s="1868"/>
      <c r="AM41" s="1868"/>
      <c r="AN41" s="1868"/>
      <c r="AO41" s="1868"/>
      <c r="AP41" s="1868"/>
      <c r="AQ41" s="1868"/>
      <c r="AR41" s="1868"/>
      <c r="AS41" s="1868"/>
      <c r="AT41" s="1868"/>
      <c r="AU41" s="1868"/>
      <c r="AV41" s="1868"/>
      <c r="AW41" s="1868"/>
    </row>
    <row r="42" spans="1:49">
      <c r="A42" s="1858" t="s">
        <v>1086</v>
      </c>
      <c r="B42" s="1863" t="s">
        <v>1087</v>
      </c>
      <c r="C42" s="1864">
        <f t="shared" ref="C42:O52" si="3">C92+C142+C192</f>
        <v>1201.0319199999999</v>
      </c>
      <c r="D42" s="1865">
        <f t="shared" si="3"/>
        <v>0</v>
      </c>
      <c r="E42" s="1865">
        <f t="shared" si="3"/>
        <v>0</v>
      </c>
      <c r="F42" s="1865">
        <f t="shared" si="3"/>
        <v>0</v>
      </c>
      <c r="G42" s="1865">
        <f t="shared" si="3"/>
        <v>0</v>
      </c>
      <c r="H42" s="1865">
        <f t="shared" si="3"/>
        <v>0</v>
      </c>
      <c r="I42" s="1865">
        <f t="shared" si="3"/>
        <v>0</v>
      </c>
      <c r="J42" s="1865">
        <f t="shared" si="3"/>
        <v>0</v>
      </c>
      <c r="K42" s="1865">
        <f t="shared" si="3"/>
        <v>0</v>
      </c>
      <c r="L42" s="1865">
        <f t="shared" si="3"/>
        <v>0</v>
      </c>
      <c r="M42" s="1865">
        <f t="shared" si="3"/>
        <v>0</v>
      </c>
      <c r="N42" s="1865">
        <f t="shared" si="3"/>
        <v>0</v>
      </c>
      <c r="O42" s="1866">
        <f t="shared" si="3"/>
        <v>0</v>
      </c>
      <c r="Q42" s="1867"/>
      <c r="R42" s="1867"/>
      <c r="S42" s="1867"/>
      <c r="T42" s="1867"/>
      <c r="U42" s="1867"/>
      <c r="V42" s="1867"/>
      <c r="W42" s="1867"/>
      <c r="X42" s="1867"/>
      <c r="Y42" s="1867"/>
      <c r="Z42" s="1867"/>
      <c r="AA42" s="1867"/>
      <c r="AB42" s="1867"/>
      <c r="AC42" s="1867"/>
      <c r="AD42" s="1867"/>
      <c r="AE42" s="1867"/>
      <c r="AF42" s="1868"/>
      <c r="AG42" s="1868"/>
      <c r="AH42" s="1868"/>
      <c r="AI42" s="1868"/>
      <c r="AJ42" s="1868"/>
      <c r="AK42" s="1868"/>
      <c r="AL42" s="1868"/>
      <c r="AM42" s="1868"/>
      <c r="AN42" s="1868"/>
      <c r="AO42" s="1868"/>
      <c r="AP42" s="1868"/>
      <c r="AQ42" s="1868"/>
      <c r="AR42" s="1868"/>
      <c r="AS42" s="1868"/>
      <c r="AT42" s="1868"/>
      <c r="AU42" s="1868"/>
      <c r="AV42" s="1868"/>
      <c r="AW42" s="1868"/>
    </row>
    <row r="43" spans="1:49">
      <c r="A43" s="1858" t="s">
        <v>1088</v>
      </c>
      <c r="B43" s="1863" t="s">
        <v>1089</v>
      </c>
      <c r="C43" s="1864">
        <f t="shared" si="3"/>
        <v>0</v>
      </c>
      <c r="D43" s="1865">
        <f t="shared" si="3"/>
        <v>0</v>
      </c>
      <c r="E43" s="1865">
        <f t="shared" si="3"/>
        <v>0</v>
      </c>
      <c r="F43" s="1865">
        <f t="shared" si="3"/>
        <v>0</v>
      </c>
      <c r="G43" s="1865">
        <f t="shared" si="3"/>
        <v>0</v>
      </c>
      <c r="H43" s="1865">
        <f t="shared" si="3"/>
        <v>0</v>
      </c>
      <c r="I43" s="1865">
        <f t="shared" si="3"/>
        <v>0</v>
      </c>
      <c r="J43" s="1865">
        <f t="shared" si="3"/>
        <v>0</v>
      </c>
      <c r="K43" s="1865">
        <f t="shared" si="3"/>
        <v>0</v>
      </c>
      <c r="L43" s="1865">
        <f t="shared" si="3"/>
        <v>0</v>
      </c>
      <c r="M43" s="1865">
        <f t="shared" si="3"/>
        <v>0</v>
      </c>
      <c r="N43" s="1865">
        <f t="shared" si="3"/>
        <v>0</v>
      </c>
      <c r="O43" s="1866">
        <f t="shared" si="3"/>
        <v>0</v>
      </c>
      <c r="Q43" s="1867"/>
      <c r="R43" s="1867"/>
      <c r="S43" s="1867"/>
      <c r="T43" s="1867"/>
      <c r="U43" s="1867"/>
      <c r="V43" s="1867"/>
      <c r="W43" s="1867"/>
      <c r="X43" s="1867"/>
      <c r="Y43" s="1867"/>
      <c r="Z43" s="1867"/>
      <c r="AA43" s="1867"/>
      <c r="AB43" s="1867"/>
      <c r="AC43" s="1867"/>
      <c r="AD43" s="1867"/>
      <c r="AE43" s="1867"/>
      <c r="AF43" s="1868"/>
      <c r="AG43" s="1868"/>
      <c r="AH43" s="1868"/>
      <c r="AI43" s="1868"/>
      <c r="AJ43" s="1868"/>
      <c r="AK43" s="1868"/>
      <c r="AL43" s="1868"/>
      <c r="AM43" s="1868"/>
      <c r="AN43" s="1868"/>
      <c r="AO43" s="1868"/>
      <c r="AP43" s="1868"/>
      <c r="AQ43" s="1868"/>
      <c r="AR43" s="1868"/>
      <c r="AS43" s="1868"/>
      <c r="AT43" s="1868"/>
      <c r="AU43" s="1868"/>
      <c r="AV43" s="1868"/>
      <c r="AW43" s="1868"/>
    </row>
    <row r="44" spans="1:49">
      <c r="A44" s="1858" t="s">
        <v>1033</v>
      </c>
      <c r="B44" s="1863" t="s">
        <v>1090</v>
      </c>
      <c r="C44" s="1872">
        <f t="shared" si="3"/>
        <v>1201.0319199999999</v>
      </c>
      <c r="D44" s="1873">
        <f t="shared" si="3"/>
        <v>0</v>
      </c>
      <c r="E44" s="1873">
        <f t="shared" si="3"/>
        <v>0</v>
      </c>
      <c r="F44" s="1873">
        <f t="shared" si="3"/>
        <v>0</v>
      </c>
      <c r="G44" s="1873">
        <f t="shared" si="3"/>
        <v>0</v>
      </c>
      <c r="H44" s="1873">
        <f t="shared" si="3"/>
        <v>0</v>
      </c>
      <c r="I44" s="1873">
        <f t="shared" si="3"/>
        <v>0</v>
      </c>
      <c r="J44" s="1873">
        <f t="shared" si="3"/>
        <v>0</v>
      </c>
      <c r="K44" s="1873">
        <f t="shared" si="3"/>
        <v>0</v>
      </c>
      <c r="L44" s="1873">
        <f t="shared" si="3"/>
        <v>0</v>
      </c>
      <c r="M44" s="1873">
        <f t="shared" si="3"/>
        <v>0</v>
      </c>
      <c r="N44" s="1873">
        <f t="shared" si="3"/>
        <v>0</v>
      </c>
      <c r="O44" s="1874">
        <f t="shared" si="3"/>
        <v>0</v>
      </c>
      <c r="Q44" s="1867"/>
      <c r="R44" s="1867"/>
      <c r="S44" s="1867"/>
      <c r="T44" s="1867"/>
      <c r="U44" s="1867"/>
      <c r="V44" s="1867"/>
      <c r="W44" s="1867"/>
      <c r="X44" s="1867"/>
      <c r="Y44" s="1867"/>
      <c r="Z44" s="1867"/>
      <c r="AA44" s="1867"/>
      <c r="AB44" s="1867"/>
      <c r="AC44" s="1867"/>
      <c r="AD44" s="1867"/>
      <c r="AE44" s="1867"/>
      <c r="AF44" s="1868"/>
      <c r="AG44" s="1868"/>
      <c r="AH44" s="1868"/>
      <c r="AI44" s="1868"/>
      <c r="AJ44" s="1868"/>
      <c r="AK44" s="1868"/>
      <c r="AL44" s="1868"/>
      <c r="AM44" s="1868"/>
      <c r="AN44" s="1868"/>
      <c r="AO44" s="1868"/>
      <c r="AP44" s="1868"/>
      <c r="AQ44" s="1868"/>
      <c r="AR44" s="1868"/>
      <c r="AS44" s="1868"/>
      <c r="AT44" s="1868"/>
      <c r="AU44" s="1868"/>
      <c r="AV44" s="1868"/>
      <c r="AW44" s="1868"/>
    </row>
    <row r="45" spans="1:49">
      <c r="A45" s="1858" t="s">
        <v>1033</v>
      </c>
      <c r="B45" s="1863" t="s">
        <v>23</v>
      </c>
      <c r="C45" s="1872">
        <f t="shared" si="3"/>
        <v>0</v>
      </c>
      <c r="D45" s="1873">
        <f t="shared" si="3"/>
        <v>0</v>
      </c>
      <c r="E45" s="1873">
        <f t="shared" si="3"/>
        <v>0</v>
      </c>
      <c r="F45" s="1873">
        <f t="shared" si="3"/>
        <v>0</v>
      </c>
      <c r="G45" s="1873">
        <f t="shared" si="3"/>
        <v>0</v>
      </c>
      <c r="H45" s="1873">
        <f t="shared" si="3"/>
        <v>0</v>
      </c>
      <c r="I45" s="1873">
        <f t="shared" si="3"/>
        <v>0</v>
      </c>
      <c r="J45" s="1873">
        <f t="shared" si="3"/>
        <v>0</v>
      </c>
      <c r="K45" s="1873">
        <f t="shared" si="3"/>
        <v>0</v>
      </c>
      <c r="L45" s="1873">
        <f t="shared" si="3"/>
        <v>0</v>
      </c>
      <c r="M45" s="1873">
        <f t="shared" si="3"/>
        <v>0</v>
      </c>
      <c r="N45" s="1873">
        <f t="shared" si="3"/>
        <v>0</v>
      </c>
      <c r="O45" s="1874">
        <f t="shared" si="3"/>
        <v>0</v>
      </c>
      <c r="Q45" s="1867"/>
      <c r="R45" s="1867"/>
      <c r="S45" s="1867"/>
      <c r="T45" s="1867"/>
      <c r="U45" s="1867"/>
      <c r="V45" s="1867"/>
      <c r="W45" s="1867"/>
      <c r="X45" s="1867"/>
      <c r="Y45" s="1867"/>
      <c r="Z45" s="1867"/>
      <c r="AA45" s="1867"/>
      <c r="AB45" s="1867"/>
      <c r="AC45" s="1867"/>
      <c r="AD45" s="1867"/>
      <c r="AE45" s="1867"/>
      <c r="AF45" s="1868"/>
      <c r="AG45" s="1868"/>
      <c r="AH45" s="1868"/>
      <c r="AI45" s="1868"/>
      <c r="AJ45" s="1868"/>
      <c r="AK45" s="1868"/>
      <c r="AL45" s="1868"/>
      <c r="AM45" s="1868"/>
      <c r="AN45" s="1868"/>
      <c r="AO45" s="1868"/>
      <c r="AP45" s="1868"/>
      <c r="AQ45" s="1868"/>
      <c r="AR45" s="1868"/>
      <c r="AS45" s="1868"/>
      <c r="AT45" s="1868"/>
      <c r="AU45" s="1868"/>
      <c r="AV45" s="1868"/>
      <c r="AW45" s="1868"/>
    </row>
    <row r="46" spans="1:49">
      <c r="A46" s="1858" t="s">
        <v>1091</v>
      </c>
      <c r="B46" s="1863" t="s">
        <v>1087</v>
      </c>
      <c r="C46" s="1864">
        <f t="shared" si="3"/>
        <v>1202.49153</v>
      </c>
      <c r="D46" s="1865">
        <f t="shared" si="3"/>
        <v>0</v>
      </c>
      <c r="E46" s="1865">
        <f t="shared" si="3"/>
        <v>0</v>
      </c>
      <c r="F46" s="1865">
        <f t="shared" si="3"/>
        <v>0</v>
      </c>
      <c r="G46" s="1865">
        <f t="shared" si="3"/>
        <v>0</v>
      </c>
      <c r="H46" s="1865">
        <f t="shared" si="3"/>
        <v>0</v>
      </c>
      <c r="I46" s="1865">
        <f t="shared" si="3"/>
        <v>0</v>
      </c>
      <c r="J46" s="1865">
        <f t="shared" si="3"/>
        <v>0</v>
      </c>
      <c r="K46" s="1865">
        <f t="shared" si="3"/>
        <v>0</v>
      </c>
      <c r="L46" s="1865">
        <f t="shared" si="3"/>
        <v>0</v>
      </c>
      <c r="M46" s="1865">
        <f t="shared" si="3"/>
        <v>0</v>
      </c>
      <c r="N46" s="1865">
        <f t="shared" si="3"/>
        <v>0</v>
      </c>
      <c r="O46" s="1866">
        <f t="shared" si="3"/>
        <v>0</v>
      </c>
      <c r="Q46" s="1867"/>
      <c r="R46" s="1867"/>
      <c r="S46" s="1867"/>
      <c r="T46" s="1867"/>
      <c r="U46" s="1867"/>
      <c r="V46" s="1867"/>
      <c r="W46" s="1867"/>
      <c r="X46" s="1867"/>
      <c r="Y46" s="1867"/>
      <c r="Z46" s="1867"/>
      <c r="AA46" s="1867"/>
      <c r="AB46" s="1867"/>
      <c r="AC46" s="1867"/>
      <c r="AD46" s="1867"/>
      <c r="AE46" s="1867"/>
      <c r="AF46" s="1868"/>
      <c r="AG46" s="1868"/>
      <c r="AH46" s="1868"/>
      <c r="AI46" s="1868"/>
      <c r="AJ46" s="1868"/>
      <c r="AK46" s="1868"/>
      <c r="AL46" s="1868"/>
      <c r="AM46" s="1868"/>
      <c r="AN46" s="1868"/>
      <c r="AO46" s="1868"/>
      <c r="AP46" s="1868"/>
      <c r="AQ46" s="1868"/>
      <c r="AR46" s="1868"/>
      <c r="AS46" s="1868"/>
      <c r="AT46" s="1868"/>
      <c r="AU46" s="1868"/>
      <c r="AV46" s="1868"/>
      <c r="AW46" s="1868"/>
    </row>
    <row r="47" spans="1:49">
      <c r="A47" s="1858" t="s">
        <v>1092</v>
      </c>
      <c r="B47" s="1863" t="s">
        <v>1089</v>
      </c>
      <c r="C47" s="1864">
        <f t="shared" si="3"/>
        <v>0</v>
      </c>
      <c r="D47" s="1865">
        <f t="shared" si="3"/>
        <v>0</v>
      </c>
      <c r="E47" s="1865">
        <f t="shared" si="3"/>
        <v>0</v>
      </c>
      <c r="F47" s="1865">
        <f t="shared" si="3"/>
        <v>0</v>
      </c>
      <c r="G47" s="1865">
        <f t="shared" si="3"/>
        <v>0</v>
      </c>
      <c r="H47" s="1865">
        <f t="shared" si="3"/>
        <v>0</v>
      </c>
      <c r="I47" s="1865">
        <f t="shared" si="3"/>
        <v>0</v>
      </c>
      <c r="J47" s="1865">
        <f t="shared" si="3"/>
        <v>0</v>
      </c>
      <c r="K47" s="1865">
        <f t="shared" si="3"/>
        <v>0</v>
      </c>
      <c r="L47" s="1865">
        <f t="shared" si="3"/>
        <v>0</v>
      </c>
      <c r="M47" s="1865">
        <f t="shared" si="3"/>
        <v>0</v>
      </c>
      <c r="N47" s="1865">
        <f t="shared" si="3"/>
        <v>0</v>
      </c>
      <c r="O47" s="1866">
        <f t="shared" si="3"/>
        <v>0</v>
      </c>
      <c r="Q47" s="1867"/>
      <c r="R47" s="1867"/>
      <c r="S47" s="1867"/>
      <c r="T47" s="1867"/>
      <c r="U47" s="1867"/>
      <c r="V47" s="1867"/>
      <c r="W47" s="1867"/>
      <c r="X47" s="1867"/>
      <c r="Y47" s="1867"/>
      <c r="Z47" s="1867"/>
      <c r="AA47" s="1867"/>
      <c r="AB47" s="1867"/>
      <c r="AC47" s="1867"/>
      <c r="AD47" s="1867"/>
      <c r="AE47" s="1867"/>
      <c r="AF47" s="1868"/>
      <c r="AG47" s="1868"/>
      <c r="AH47" s="1868"/>
      <c r="AI47" s="1868"/>
      <c r="AJ47" s="1868"/>
      <c r="AK47" s="1868"/>
      <c r="AL47" s="1868"/>
      <c r="AM47" s="1868"/>
      <c r="AN47" s="1868"/>
      <c r="AO47" s="1868"/>
      <c r="AP47" s="1868"/>
      <c r="AQ47" s="1868"/>
      <c r="AR47" s="1868"/>
      <c r="AS47" s="1868"/>
      <c r="AT47" s="1868"/>
      <c r="AU47" s="1868"/>
      <c r="AV47" s="1868"/>
      <c r="AW47" s="1868"/>
    </row>
    <row r="48" spans="1:49">
      <c r="A48" s="1858" t="s">
        <v>1033</v>
      </c>
      <c r="B48" s="1863" t="s">
        <v>1093</v>
      </c>
      <c r="C48" s="1872">
        <f t="shared" si="3"/>
        <v>1202.49153</v>
      </c>
      <c r="D48" s="1873">
        <f t="shared" si="3"/>
        <v>0</v>
      </c>
      <c r="E48" s="1873">
        <f t="shared" si="3"/>
        <v>0</v>
      </c>
      <c r="F48" s="1873">
        <f t="shared" si="3"/>
        <v>0</v>
      </c>
      <c r="G48" s="1873">
        <f t="shared" si="3"/>
        <v>0</v>
      </c>
      <c r="H48" s="1873">
        <f t="shared" si="3"/>
        <v>0</v>
      </c>
      <c r="I48" s="1873">
        <f t="shared" si="3"/>
        <v>0</v>
      </c>
      <c r="J48" s="1873">
        <f t="shared" si="3"/>
        <v>0</v>
      </c>
      <c r="K48" s="1873">
        <f t="shared" si="3"/>
        <v>0</v>
      </c>
      <c r="L48" s="1873">
        <f t="shared" si="3"/>
        <v>0</v>
      </c>
      <c r="M48" s="1873">
        <f t="shared" si="3"/>
        <v>0</v>
      </c>
      <c r="N48" s="1873">
        <f t="shared" si="3"/>
        <v>0</v>
      </c>
      <c r="O48" s="1874">
        <f t="shared" si="3"/>
        <v>0</v>
      </c>
      <c r="Q48" s="1867"/>
      <c r="R48" s="1867"/>
      <c r="S48" s="1867"/>
      <c r="T48" s="1867"/>
      <c r="U48" s="1867"/>
      <c r="V48" s="1867"/>
      <c r="W48" s="1867"/>
      <c r="X48" s="1867"/>
      <c r="Y48" s="1867"/>
      <c r="Z48" s="1867"/>
      <c r="AA48" s="1867"/>
      <c r="AB48" s="1867"/>
      <c r="AC48" s="1867"/>
      <c r="AD48" s="1867"/>
      <c r="AE48" s="1867"/>
      <c r="AF48" s="1868"/>
      <c r="AG48" s="1868"/>
      <c r="AH48" s="1868"/>
      <c r="AI48" s="1868"/>
      <c r="AJ48" s="1868"/>
      <c r="AK48" s="1868"/>
      <c r="AL48" s="1868"/>
      <c r="AM48" s="1868"/>
      <c r="AN48" s="1868"/>
      <c r="AO48" s="1868"/>
      <c r="AP48" s="1868"/>
      <c r="AQ48" s="1868"/>
      <c r="AR48" s="1868"/>
      <c r="AS48" s="1868"/>
      <c r="AT48" s="1868"/>
      <c r="AU48" s="1868"/>
      <c r="AV48" s="1868"/>
      <c r="AW48" s="1868"/>
    </row>
    <row r="49" spans="1:49">
      <c r="A49" s="1879" t="s">
        <v>1033</v>
      </c>
      <c r="B49" s="1880" t="s">
        <v>1094</v>
      </c>
      <c r="C49" s="1881">
        <f t="shared" si="3"/>
        <v>-1.4596100000000443</v>
      </c>
      <c r="D49" s="1882">
        <f t="shared" si="3"/>
        <v>0</v>
      </c>
      <c r="E49" s="1882">
        <f t="shared" si="3"/>
        <v>0</v>
      </c>
      <c r="F49" s="1882">
        <f t="shared" si="3"/>
        <v>0</v>
      </c>
      <c r="G49" s="1882">
        <f t="shared" si="3"/>
        <v>0</v>
      </c>
      <c r="H49" s="1882">
        <f t="shared" si="3"/>
        <v>0</v>
      </c>
      <c r="I49" s="1882">
        <f t="shared" si="3"/>
        <v>0</v>
      </c>
      <c r="J49" s="1882">
        <f t="shared" si="3"/>
        <v>0</v>
      </c>
      <c r="K49" s="1882">
        <f t="shared" si="3"/>
        <v>0</v>
      </c>
      <c r="L49" s="1882">
        <f t="shared" si="3"/>
        <v>0</v>
      </c>
      <c r="M49" s="1882">
        <f t="shared" si="3"/>
        <v>0</v>
      </c>
      <c r="N49" s="1882">
        <f t="shared" si="3"/>
        <v>0</v>
      </c>
      <c r="O49" s="1883">
        <f t="shared" si="3"/>
        <v>0</v>
      </c>
      <c r="Q49" s="1867"/>
      <c r="R49" s="1867"/>
      <c r="S49" s="1867"/>
      <c r="T49" s="1867"/>
      <c r="U49" s="1867"/>
      <c r="V49" s="1867"/>
      <c r="W49" s="1867"/>
      <c r="X49" s="1867"/>
      <c r="Y49" s="1867"/>
      <c r="Z49" s="1867"/>
      <c r="AA49" s="1867"/>
      <c r="AB49" s="1867"/>
      <c r="AC49" s="1867"/>
      <c r="AD49" s="1867"/>
      <c r="AE49" s="1867"/>
      <c r="AF49" s="1868"/>
      <c r="AG49" s="1868"/>
      <c r="AH49" s="1868"/>
      <c r="AI49" s="1868"/>
      <c r="AJ49" s="1868"/>
      <c r="AK49" s="1868"/>
      <c r="AL49" s="1868"/>
      <c r="AM49" s="1868"/>
      <c r="AN49" s="1868"/>
      <c r="AO49" s="1868"/>
      <c r="AP49" s="1868"/>
      <c r="AQ49" s="1868"/>
      <c r="AR49" s="1868"/>
      <c r="AS49" s="1868"/>
      <c r="AT49" s="1868"/>
      <c r="AU49" s="1868"/>
      <c r="AV49" s="1868"/>
      <c r="AW49" s="1868"/>
    </row>
    <row r="50" spans="1:49">
      <c r="A50" s="1879" t="s">
        <v>1033</v>
      </c>
      <c r="B50" s="1880" t="s">
        <v>1095</v>
      </c>
      <c r="C50" s="1881">
        <f t="shared" si="3"/>
        <v>43276.299749999998</v>
      </c>
      <c r="D50" s="1882">
        <f t="shared" si="3"/>
        <v>3852.3558200000011</v>
      </c>
      <c r="E50" s="1882">
        <f t="shared" si="3"/>
        <v>13746.86002</v>
      </c>
      <c r="F50" s="1882">
        <f t="shared" si="3"/>
        <v>13984.5013</v>
      </c>
      <c r="G50" s="1882">
        <f t="shared" si="3"/>
        <v>11599.920400000003</v>
      </c>
      <c r="H50" s="1882">
        <f t="shared" si="3"/>
        <v>8740.8050299999995</v>
      </c>
      <c r="I50" s="1882">
        <f t="shared" si="3"/>
        <v>8752.5507400000006</v>
      </c>
      <c r="J50" s="1882">
        <f t="shared" si="3"/>
        <v>8189.06999</v>
      </c>
      <c r="K50" s="1882">
        <f t="shared" si="3"/>
        <v>4625.9138000000003</v>
      </c>
      <c r="L50" s="1882">
        <f t="shared" si="3"/>
        <v>433.26045999999997</v>
      </c>
      <c r="M50" s="1882">
        <f t="shared" si="3"/>
        <v>685.16924999999992</v>
      </c>
      <c r="N50" s="1882">
        <f t="shared" si="3"/>
        <v>323.57914</v>
      </c>
      <c r="O50" s="1883">
        <f t="shared" si="3"/>
        <v>66.344270000000009</v>
      </c>
      <c r="Q50" s="1867"/>
      <c r="R50" s="1867"/>
      <c r="S50" s="1867"/>
      <c r="T50" s="1867"/>
      <c r="U50" s="1867"/>
      <c r="V50" s="1867"/>
      <c r="W50" s="1867"/>
      <c r="X50" s="1867"/>
      <c r="Y50" s="1867"/>
      <c r="Z50" s="1867"/>
      <c r="AA50" s="1867"/>
      <c r="AB50" s="1867"/>
      <c r="AC50" s="1867"/>
      <c r="AD50" s="1867"/>
      <c r="AE50" s="1867"/>
      <c r="AF50" s="1868"/>
      <c r="AG50" s="1868"/>
      <c r="AH50" s="1868"/>
      <c r="AI50" s="1868"/>
      <c r="AJ50" s="1868"/>
      <c r="AK50" s="1868"/>
      <c r="AL50" s="1868"/>
      <c r="AM50" s="1868"/>
      <c r="AN50" s="1868"/>
      <c r="AO50" s="1868"/>
      <c r="AP50" s="1868"/>
      <c r="AQ50" s="1868"/>
      <c r="AR50" s="1868"/>
      <c r="AS50" s="1868"/>
      <c r="AT50" s="1868"/>
      <c r="AU50" s="1868"/>
      <c r="AV50" s="1868"/>
      <c r="AW50" s="1868"/>
    </row>
    <row r="51" spans="1:49" ht="13.5" thickBot="1">
      <c r="A51" s="1858" t="s">
        <v>1033</v>
      </c>
      <c r="B51" s="1863" t="s">
        <v>1096</v>
      </c>
      <c r="C51" s="1887">
        <v>8.0000000000000004E-4</v>
      </c>
      <c r="D51" s="1888">
        <v>3.2000000000000002E-3</v>
      </c>
      <c r="E51" s="1888">
        <v>7.1999999999999998E-3</v>
      </c>
      <c r="F51" s="1888">
        <v>1.43E-2</v>
      </c>
      <c r="G51" s="1888">
        <v>2.7699999999999999E-2</v>
      </c>
      <c r="H51" s="1888">
        <v>4.4900000000000002E-2</v>
      </c>
      <c r="I51" s="1888">
        <v>6.1400000000000003E-2</v>
      </c>
      <c r="J51" s="1888">
        <v>7.7100000000000002E-2</v>
      </c>
      <c r="K51" s="1888">
        <v>0.10150000000000001</v>
      </c>
      <c r="L51" s="1888">
        <v>0.1326</v>
      </c>
      <c r="M51" s="1888">
        <v>0.1784</v>
      </c>
      <c r="N51" s="1888">
        <v>0.2243</v>
      </c>
      <c r="O51" s="1889">
        <v>0.26029999999999998</v>
      </c>
      <c r="Q51" s="1867"/>
      <c r="R51" s="1867"/>
      <c r="S51" s="1867"/>
      <c r="T51" s="1867"/>
      <c r="U51" s="1867"/>
      <c r="V51" s="1867"/>
      <c r="W51" s="1867"/>
      <c r="X51" s="1867"/>
      <c r="Y51" s="1867"/>
      <c r="Z51" s="1867"/>
      <c r="AA51" s="1867"/>
      <c r="AB51" s="1867"/>
      <c r="AC51" s="1867"/>
      <c r="AD51" s="1867"/>
      <c r="AE51" s="1867"/>
      <c r="AF51" s="1868"/>
      <c r="AG51" s="1868"/>
      <c r="AH51" s="1868"/>
      <c r="AI51" s="1868"/>
      <c r="AJ51" s="1868"/>
      <c r="AK51" s="1868"/>
      <c r="AL51" s="1868"/>
      <c r="AM51" s="1868"/>
      <c r="AN51" s="1868"/>
      <c r="AO51" s="1868"/>
      <c r="AP51" s="1868"/>
      <c r="AQ51" s="1868"/>
      <c r="AR51" s="1868"/>
      <c r="AS51" s="1868"/>
      <c r="AT51" s="1868"/>
      <c r="AU51" s="1868"/>
      <c r="AV51" s="1868"/>
      <c r="AW51" s="1868"/>
    </row>
    <row r="52" spans="1:49" ht="14.25" thickTop="1" thickBot="1">
      <c r="A52" s="1879" t="s">
        <v>1033</v>
      </c>
      <c r="B52" s="1890" t="s">
        <v>1097</v>
      </c>
      <c r="C52" s="1891">
        <f t="shared" si="3"/>
        <v>34.621039800000005</v>
      </c>
      <c r="D52" s="1892">
        <f t="shared" si="3"/>
        <v>12.327538624000011</v>
      </c>
      <c r="E52" s="1892">
        <f t="shared" si="3"/>
        <v>98.977392143999992</v>
      </c>
      <c r="F52" s="1892">
        <f t="shared" si="3"/>
        <v>199.97836859</v>
      </c>
      <c r="G52" s="1892">
        <f t="shared" si="3"/>
        <v>321.31779508</v>
      </c>
      <c r="H52" s="1892">
        <f t="shared" si="3"/>
        <v>392.46214584700004</v>
      </c>
      <c r="I52" s="1892">
        <f t="shared" si="3"/>
        <v>537.40661543600004</v>
      </c>
      <c r="J52" s="1892">
        <f t="shared" si="3"/>
        <v>631.37729622899997</v>
      </c>
      <c r="K52" s="1892">
        <f t="shared" si="3"/>
        <v>469.53025070000007</v>
      </c>
      <c r="L52" s="1892">
        <f t="shared" si="3"/>
        <v>57.45033699599999</v>
      </c>
      <c r="M52" s="1892">
        <f t="shared" si="3"/>
        <v>122.2341942</v>
      </c>
      <c r="N52" s="1892">
        <f t="shared" si="3"/>
        <v>72.578801101999986</v>
      </c>
      <c r="O52" s="1893">
        <f t="shared" si="3"/>
        <v>17.269413480999997</v>
      </c>
      <c r="Q52" s="1867"/>
      <c r="R52" s="1867"/>
      <c r="S52" s="1867"/>
      <c r="T52" s="1867"/>
      <c r="U52" s="1867"/>
      <c r="V52" s="1867"/>
      <c r="W52" s="1867"/>
      <c r="X52" s="1867"/>
      <c r="Y52" s="1867"/>
      <c r="Z52" s="1867"/>
      <c r="AA52" s="1867"/>
      <c r="AB52" s="1867"/>
      <c r="AC52" s="1867"/>
      <c r="AD52" s="1867"/>
      <c r="AE52" s="1867"/>
      <c r="AF52" s="1868"/>
      <c r="AG52" s="1868"/>
      <c r="AH52" s="1868"/>
      <c r="AI52" s="1868"/>
      <c r="AJ52" s="1868"/>
      <c r="AK52" s="1868"/>
      <c r="AL52" s="1868"/>
      <c r="AM52" s="1868"/>
      <c r="AN52" s="1868"/>
      <c r="AO52" s="1868"/>
      <c r="AP52" s="1868"/>
      <c r="AQ52" s="1868"/>
      <c r="AR52" s="1868"/>
      <c r="AS52" s="1868"/>
      <c r="AT52" s="1868"/>
      <c r="AU52" s="1868"/>
      <c r="AV52" s="1868"/>
      <c r="AW52" s="1868"/>
    </row>
    <row r="53" spans="1:49" ht="14.25" thickTop="1" thickBot="1">
      <c r="A53" s="1894" t="s">
        <v>1033</v>
      </c>
      <c r="B53" s="1895" t="s">
        <v>1098</v>
      </c>
      <c r="C53" s="1896">
        <v>0</v>
      </c>
      <c r="D53" s="1897">
        <v>0</v>
      </c>
      <c r="E53" s="1897">
        <v>0</v>
      </c>
      <c r="F53" s="1897">
        <v>0</v>
      </c>
      <c r="G53" s="1897">
        <v>0</v>
      </c>
      <c r="H53" s="1897">
        <v>0</v>
      </c>
      <c r="I53" s="1897">
        <v>0</v>
      </c>
      <c r="J53" s="1897">
        <v>0</v>
      </c>
      <c r="K53" s="1897">
        <v>0</v>
      </c>
      <c r="L53" s="1897">
        <v>0</v>
      </c>
      <c r="M53" s="1897">
        <v>2.077228152501117E-4</v>
      </c>
      <c r="N53" s="1898">
        <f>N103+N153+N203</f>
        <v>2967.5311882290007</v>
      </c>
      <c r="O53" s="1899">
        <v>0</v>
      </c>
      <c r="Q53" s="1867"/>
      <c r="R53" s="1867"/>
      <c r="S53" s="1867"/>
      <c r="T53" s="1867"/>
      <c r="U53" s="1867"/>
      <c r="V53" s="1867"/>
      <c r="W53" s="1867"/>
      <c r="X53" s="1867"/>
      <c r="Y53" s="1867"/>
      <c r="Z53" s="1867"/>
      <c r="AA53" s="1867"/>
      <c r="AB53" s="1867"/>
      <c r="AC53" s="1867"/>
      <c r="AD53" s="1867"/>
      <c r="AE53" s="1867"/>
      <c r="AF53" s="1868"/>
      <c r="AG53" s="1868"/>
      <c r="AH53" s="1868"/>
      <c r="AI53" s="1868"/>
      <c r="AJ53" s="1868"/>
      <c r="AK53" s="1868"/>
      <c r="AL53" s="1868"/>
      <c r="AM53" s="1868"/>
      <c r="AN53" s="1868"/>
      <c r="AO53" s="1868"/>
      <c r="AP53" s="1868"/>
      <c r="AQ53" s="1868"/>
      <c r="AR53" s="1868"/>
      <c r="AS53" s="1868"/>
      <c r="AT53" s="1868"/>
      <c r="AU53" s="1868"/>
      <c r="AV53" s="1868"/>
      <c r="AW53" s="1868"/>
    </row>
    <row r="54" spans="1:49" ht="23.25" customHeight="1" thickTop="1" thickBot="1">
      <c r="A54" s="2520" t="s">
        <v>1099</v>
      </c>
      <c r="B54" s="2521"/>
      <c r="C54" s="2521"/>
      <c r="D54" s="2521"/>
      <c r="E54" s="2521"/>
      <c r="F54" s="2521"/>
      <c r="G54" s="2521"/>
      <c r="H54" s="2521"/>
      <c r="I54" s="2521"/>
      <c r="J54" s="2521"/>
      <c r="K54" s="2521"/>
      <c r="L54" s="2521"/>
      <c r="M54" s="2521"/>
      <c r="N54" s="2521"/>
      <c r="O54" s="2522"/>
    </row>
    <row r="55" spans="1:49" ht="9.75" customHeight="1" thickTop="1">
      <c r="A55" s="2523"/>
      <c r="B55" s="2525" t="s">
        <v>1018</v>
      </c>
      <c r="C55" s="2527" t="s">
        <v>1019</v>
      </c>
      <c r="D55" s="2528"/>
      <c r="E55" s="2528"/>
      <c r="F55" s="2528"/>
      <c r="G55" s="2528"/>
      <c r="H55" s="2528"/>
      <c r="I55" s="2528"/>
      <c r="J55" s="2528"/>
      <c r="K55" s="2528"/>
      <c r="L55" s="2528"/>
      <c r="M55" s="2528"/>
      <c r="N55" s="2528"/>
      <c r="O55" s="2529"/>
    </row>
    <row r="56" spans="1:49" ht="26.25" thickBot="1">
      <c r="A56" s="2524"/>
      <c r="B56" s="2526"/>
      <c r="C56" s="1850" t="s">
        <v>1020</v>
      </c>
      <c r="D56" s="1851" t="s">
        <v>1021</v>
      </c>
      <c r="E56" s="1851" t="s">
        <v>1022</v>
      </c>
      <c r="F56" s="1851" t="s">
        <v>1023</v>
      </c>
      <c r="G56" s="1851" t="s">
        <v>1024</v>
      </c>
      <c r="H56" s="1851" t="s">
        <v>1025</v>
      </c>
      <c r="I56" s="1851" t="s">
        <v>1026</v>
      </c>
      <c r="J56" s="1851" t="s">
        <v>1027</v>
      </c>
      <c r="K56" s="1851" t="s">
        <v>1028</v>
      </c>
      <c r="L56" s="1851" t="s">
        <v>1029</v>
      </c>
      <c r="M56" s="1851" t="s">
        <v>1030</v>
      </c>
      <c r="N56" s="1851" t="s">
        <v>1031</v>
      </c>
      <c r="O56" s="1852" t="s">
        <v>1032</v>
      </c>
    </row>
    <row r="57" spans="1:49" ht="13.5" thickTop="1">
      <c r="A57" s="1853" t="s">
        <v>1033</v>
      </c>
      <c r="B57" s="1854" t="s">
        <v>1034</v>
      </c>
      <c r="C57" s="1855"/>
      <c r="D57" s="1856"/>
      <c r="E57" s="1856"/>
      <c r="F57" s="1856"/>
      <c r="G57" s="1856"/>
      <c r="H57" s="1856"/>
      <c r="I57" s="1856"/>
      <c r="J57" s="1856"/>
      <c r="K57" s="1856"/>
      <c r="L57" s="1856"/>
      <c r="M57" s="1856"/>
      <c r="N57" s="1856"/>
      <c r="O57" s="1857"/>
    </row>
    <row r="58" spans="1:49">
      <c r="A58" s="1858" t="s">
        <v>1033</v>
      </c>
      <c r="B58" s="1859" t="s">
        <v>22</v>
      </c>
      <c r="C58" s="1860"/>
      <c r="D58" s="1861"/>
      <c r="E58" s="1861"/>
      <c r="F58" s="1861"/>
      <c r="G58" s="1861"/>
      <c r="H58" s="1861"/>
      <c r="I58" s="1861"/>
      <c r="J58" s="1861"/>
      <c r="K58" s="1861"/>
      <c r="L58" s="1861"/>
      <c r="M58" s="1861"/>
      <c r="N58" s="1861"/>
      <c r="O58" s="1862"/>
    </row>
    <row r="59" spans="1:49">
      <c r="A59" s="1858" t="s">
        <v>1035</v>
      </c>
      <c r="B59" s="1863" t="s">
        <v>1036</v>
      </c>
      <c r="C59" s="1864">
        <v>32.08032</v>
      </c>
      <c r="D59" s="1865">
        <v>0</v>
      </c>
      <c r="E59" s="1865">
        <v>0</v>
      </c>
      <c r="F59" s="1865">
        <v>0</v>
      </c>
      <c r="G59" s="1865">
        <v>0</v>
      </c>
      <c r="H59" s="1865">
        <v>0</v>
      </c>
      <c r="I59" s="1865">
        <v>0</v>
      </c>
      <c r="J59" s="1865">
        <v>0</v>
      </c>
      <c r="K59" s="1865">
        <v>0</v>
      </c>
      <c r="L59" s="1865">
        <v>0</v>
      </c>
      <c r="M59" s="1865">
        <v>0</v>
      </c>
      <c r="N59" s="1865">
        <v>0</v>
      </c>
      <c r="O59" s="1866">
        <v>0</v>
      </c>
      <c r="Q59" s="1900"/>
      <c r="R59" s="1900"/>
      <c r="S59" s="1900"/>
      <c r="T59" s="1900"/>
      <c r="U59" s="1900"/>
      <c r="V59" s="1900"/>
      <c r="W59" s="1900"/>
      <c r="X59" s="1900"/>
      <c r="Y59" s="1900"/>
      <c r="Z59" s="1900"/>
      <c r="AA59" s="1900"/>
      <c r="AB59" s="1900"/>
      <c r="AC59" s="1900"/>
    </row>
    <row r="60" spans="1:49">
      <c r="A60" s="1858" t="s">
        <v>1037</v>
      </c>
      <c r="B60" s="1863" t="s">
        <v>687</v>
      </c>
      <c r="C60" s="1864">
        <v>11.96232</v>
      </c>
      <c r="D60" s="1865">
        <v>0</v>
      </c>
      <c r="E60" s="1865">
        <v>0</v>
      </c>
      <c r="F60" s="1865">
        <v>0</v>
      </c>
      <c r="G60" s="1865">
        <v>0</v>
      </c>
      <c r="H60" s="1865">
        <v>0</v>
      </c>
      <c r="I60" s="1865">
        <v>0</v>
      </c>
      <c r="J60" s="1865">
        <v>0</v>
      </c>
      <c r="K60" s="1865">
        <v>0</v>
      </c>
      <c r="L60" s="1865">
        <v>0</v>
      </c>
      <c r="M60" s="1865">
        <v>0</v>
      </c>
      <c r="N60" s="1865">
        <v>0</v>
      </c>
      <c r="O60" s="1866">
        <v>0</v>
      </c>
      <c r="Q60" s="1900"/>
      <c r="R60" s="1900"/>
      <c r="S60" s="1900"/>
      <c r="T60" s="1900"/>
      <c r="U60" s="1900"/>
      <c r="V60" s="1900"/>
      <c r="W60" s="1900"/>
      <c r="X60" s="1900"/>
      <c r="Y60" s="1900"/>
      <c r="Z60" s="1900"/>
      <c r="AA60" s="1900"/>
      <c r="AB60" s="1900"/>
      <c r="AC60" s="1900"/>
    </row>
    <row r="61" spans="1:49">
      <c r="A61" s="1858" t="s">
        <v>1038</v>
      </c>
      <c r="B61" s="1863" t="s">
        <v>1039</v>
      </c>
      <c r="C61" s="1864">
        <v>20.117999999999999</v>
      </c>
      <c r="D61" s="1865">
        <v>0</v>
      </c>
      <c r="E61" s="1865">
        <v>0</v>
      </c>
      <c r="F61" s="1865">
        <v>0</v>
      </c>
      <c r="G61" s="1865">
        <v>0</v>
      </c>
      <c r="H61" s="1865">
        <v>0</v>
      </c>
      <c r="I61" s="1865">
        <v>0</v>
      </c>
      <c r="J61" s="1865">
        <v>0</v>
      </c>
      <c r="K61" s="1865">
        <v>0</v>
      </c>
      <c r="L61" s="1865">
        <v>0</v>
      </c>
      <c r="M61" s="1865">
        <v>0</v>
      </c>
      <c r="N61" s="1865">
        <v>0</v>
      </c>
      <c r="O61" s="1866">
        <v>0</v>
      </c>
      <c r="Q61" s="1900"/>
      <c r="R61" s="1900"/>
      <c r="S61" s="1900"/>
      <c r="T61" s="1900"/>
      <c r="U61" s="1900"/>
      <c r="V61" s="1900"/>
      <c r="W61" s="1900"/>
      <c r="X61" s="1900"/>
      <c r="Y61" s="1900"/>
      <c r="Z61" s="1900"/>
      <c r="AA61" s="1900"/>
      <c r="AB61" s="1900"/>
      <c r="AC61" s="1900"/>
    </row>
    <row r="62" spans="1:49" ht="25.5">
      <c r="A62" s="1858" t="s">
        <v>1040</v>
      </c>
      <c r="B62" s="1863" t="s">
        <v>1041</v>
      </c>
      <c r="C62" s="1864">
        <v>0</v>
      </c>
      <c r="D62" s="1865">
        <v>0</v>
      </c>
      <c r="E62" s="1865">
        <v>0</v>
      </c>
      <c r="F62" s="1865">
        <v>0</v>
      </c>
      <c r="G62" s="1865">
        <v>0</v>
      </c>
      <c r="H62" s="1865">
        <v>0</v>
      </c>
      <c r="I62" s="1865">
        <v>0</v>
      </c>
      <c r="J62" s="1865">
        <v>0</v>
      </c>
      <c r="K62" s="1865">
        <v>0</v>
      </c>
      <c r="L62" s="1865">
        <v>0</v>
      </c>
      <c r="M62" s="1865">
        <v>0</v>
      </c>
      <c r="N62" s="1865">
        <v>0</v>
      </c>
      <c r="O62" s="1866">
        <v>0</v>
      </c>
      <c r="Q62" s="1900"/>
      <c r="R62" s="1900"/>
      <c r="S62" s="1900"/>
      <c r="T62" s="1900"/>
      <c r="U62" s="1900"/>
      <c r="V62" s="1900"/>
      <c r="W62" s="1900"/>
      <c r="X62" s="1900"/>
      <c r="Y62" s="1900"/>
      <c r="Z62" s="1900"/>
      <c r="AA62" s="1900"/>
      <c r="AB62" s="1900"/>
      <c r="AC62" s="1900"/>
    </row>
    <row r="63" spans="1:49">
      <c r="A63" s="1858" t="s">
        <v>1042</v>
      </c>
      <c r="B63" s="1863" t="s">
        <v>1043</v>
      </c>
      <c r="C63" s="1864">
        <v>275</v>
      </c>
      <c r="D63" s="1865">
        <v>0</v>
      </c>
      <c r="E63" s="1865">
        <v>0</v>
      </c>
      <c r="F63" s="1865">
        <v>0</v>
      </c>
      <c r="G63" s="1865">
        <v>0</v>
      </c>
      <c r="H63" s="1865">
        <v>0</v>
      </c>
      <c r="I63" s="1865">
        <v>0</v>
      </c>
      <c r="J63" s="1865">
        <v>0</v>
      </c>
      <c r="K63" s="1865">
        <v>0</v>
      </c>
      <c r="L63" s="1865">
        <v>0</v>
      </c>
      <c r="M63" s="1865">
        <v>0</v>
      </c>
      <c r="N63" s="1865">
        <v>0</v>
      </c>
      <c r="O63" s="1866">
        <v>0</v>
      </c>
      <c r="Q63" s="1900"/>
      <c r="R63" s="1900"/>
      <c r="S63" s="1900"/>
      <c r="T63" s="1900"/>
      <c r="U63" s="1900"/>
      <c r="V63" s="1900"/>
      <c r="W63" s="1900"/>
      <c r="X63" s="1900"/>
      <c r="Y63" s="1900"/>
      <c r="Z63" s="1900"/>
      <c r="AA63" s="1900"/>
      <c r="AB63" s="1900"/>
      <c r="AC63" s="1900"/>
    </row>
    <row r="64" spans="1:49" ht="25.5">
      <c r="A64" s="1858" t="s">
        <v>1044</v>
      </c>
      <c r="B64" s="1863" t="s">
        <v>1045</v>
      </c>
      <c r="C64" s="1864">
        <v>275</v>
      </c>
      <c r="D64" s="1865">
        <v>0</v>
      </c>
      <c r="E64" s="1865">
        <v>0</v>
      </c>
      <c r="F64" s="1865">
        <v>0</v>
      </c>
      <c r="G64" s="1865">
        <v>0</v>
      </c>
      <c r="H64" s="1865">
        <v>0</v>
      </c>
      <c r="I64" s="1865">
        <v>0</v>
      </c>
      <c r="J64" s="1865">
        <v>0</v>
      </c>
      <c r="K64" s="1865">
        <v>0</v>
      </c>
      <c r="L64" s="1865">
        <v>0</v>
      </c>
      <c r="M64" s="1865">
        <v>0</v>
      </c>
      <c r="N64" s="1865">
        <v>0</v>
      </c>
      <c r="O64" s="1866">
        <v>0</v>
      </c>
      <c r="Q64" s="1900"/>
      <c r="R64" s="1900"/>
      <c r="S64" s="1900"/>
      <c r="T64" s="1900"/>
      <c r="U64" s="1900"/>
      <c r="V64" s="1900"/>
      <c r="W64" s="1900"/>
      <c r="X64" s="1900"/>
      <c r="Y64" s="1900"/>
      <c r="Z64" s="1900"/>
      <c r="AA64" s="1900"/>
      <c r="AB64" s="1900"/>
      <c r="AC64" s="1900"/>
    </row>
    <row r="65" spans="1:29">
      <c r="A65" s="1858" t="s">
        <v>1046</v>
      </c>
      <c r="B65" s="1863" t="s">
        <v>1047</v>
      </c>
      <c r="C65" s="1864">
        <v>0</v>
      </c>
      <c r="D65" s="1865">
        <v>0</v>
      </c>
      <c r="E65" s="1865">
        <v>0</v>
      </c>
      <c r="F65" s="1865">
        <v>0</v>
      </c>
      <c r="G65" s="1865">
        <v>0</v>
      </c>
      <c r="H65" s="1865">
        <v>0</v>
      </c>
      <c r="I65" s="1865">
        <v>0</v>
      </c>
      <c r="J65" s="1865">
        <v>0</v>
      </c>
      <c r="K65" s="1865">
        <v>0</v>
      </c>
      <c r="L65" s="1865">
        <v>0</v>
      </c>
      <c r="M65" s="1865">
        <v>0</v>
      </c>
      <c r="N65" s="1865">
        <v>0</v>
      </c>
      <c r="O65" s="1866">
        <v>0</v>
      </c>
      <c r="Q65" s="1900"/>
      <c r="R65" s="1900"/>
      <c r="S65" s="1900"/>
      <c r="T65" s="1900"/>
      <c r="U65" s="1900"/>
      <c r="V65" s="1900"/>
      <c r="W65" s="1900"/>
      <c r="X65" s="1900"/>
      <c r="Y65" s="1900"/>
      <c r="Z65" s="1900"/>
      <c r="AA65" s="1900"/>
      <c r="AB65" s="1900"/>
      <c r="AC65" s="1900"/>
    </row>
    <row r="66" spans="1:29">
      <c r="A66" s="1858" t="s">
        <v>1048</v>
      </c>
      <c r="B66" s="1869" t="s">
        <v>1049</v>
      </c>
      <c r="C66" s="1864">
        <v>21018.872340000005</v>
      </c>
      <c r="D66" s="1865">
        <v>9737.3260999999984</v>
      </c>
      <c r="E66" s="1865">
        <v>26035.631949999999</v>
      </c>
      <c r="F66" s="1865">
        <v>27531.241590000001</v>
      </c>
      <c r="G66" s="1865">
        <v>9582.6183199999996</v>
      </c>
      <c r="H66" s="1865">
        <v>4740.19164</v>
      </c>
      <c r="I66" s="1865">
        <v>3639.5567700000001</v>
      </c>
      <c r="J66" s="1865">
        <v>1224.1679199999999</v>
      </c>
      <c r="K66" s="1865">
        <v>486.48838000000001</v>
      </c>
      <c r="L66" s="1865">
        <v>243.74466000000001</v>
      </c>
      <c r="M66" s="1865">
        <v>156.8381</v>
      </c>
      <c r="N66" s="1865">
        <v>17.46049</v>
      </c>
      <c r="O66" s="1866">
        <v>21.731660000000002</v>
      </c>
      <c r="Q66" s="1900"/>
      <c r="R66" s="1900"/>
      <c r="S66" s="1900"/>
      <c r="T66" s="1900"/>
      <c r="U66" s="1900"/>
      <c r="V66" s="1900"/>
      <c r="W66" s="1900"/>
      <c r="X66" s="1900"/>
      <c r="Y66" s="1900"/>
      <c r="Z66" s="1900"/>
      <c r="AA66" s="1900"/>
      <c r="AB66" s="1900"/>
      <c r="AC66" s="1900"/>
    </row>
    <row r="67" spans="1:29">
      <c r="A67" s="1858" t="s">
        <v>1050</v>
      </c>
      <c r="B67" s="1869" t="s">
        <v>1051</v>
      </c>
      <c r="C67" s="1864">
        <v>20808.307320000004</v>
      </c>
      <c r="D67" s="1865">
        <v>8887.0121899999995</v>
      </c>
      <c r="E67" s="1865">
        <v>23893.831200000001</v>
      </c>
      <c r="F67" s="1865">
        <v>27137.160690000001</v>
      </c>
      <c r="G67" s="1865">
        <v>9070.0761700000003</v>
      </c>
      <c r="H67" s="1865">
        <v>4570.8106199999993</v>
      </c>
      <c r="I67" s="1865">
        <v>3534.1667000000007</v>
      </c>
      <c r="J67" s="1865">
        <v>1132.7665099999999</v>
      </c>
      <c r="K67" s="1865">
        <v>394.73964000000001</v>
      </c>
      <c r="L67" s="1865">
        <v>239.03845999999999</v>
      </c>
      <c r="M67" s="1865">
        <v>152.25225999999998</v>
      </c>
      <c r="N67" s="1865">
        <v>16.161300000000001</v>
      </c>
      <c r="O67" s="1866">
        <v>6.3928599999999998</v>
      </c>
      <c r="Q67" s="1900"/>
      <c r="R67" s="1900"/>
      <c r="S67" s="1900"/>
      <c r="T67" s="1900"/>
      <c r="U67" s="1900"/>
      <c r="V67" s="1900"/>
      <c r="W67" s="1900"/>
      <c r="X67" s="1900"/>
      <c r="Y67" s="1900"/>
      <c r="Z67" s="1900"/>
      <c r="AA67" s="1900"/>
      <c r="AB67" s="1900"/>
      <c r="AC67" s="1900"/>
    </row>
    <row r="68" spans="1:29">
      <c r="A68" s="1858" t="s">
        <v>1052</v>
      </c>
      <c r="B68" s="1869" t="s">
        <v>1053</v>
      </c>
      <c r="C68" s="1864">
        <v>210.56502000000003</v>
      </c>
      <c r="D68" s="1865">
        <v>850.31391000000008</v>
      </c>
      <c r="E68" s="1865">
        <v>2141.8007499999999</v>
      </c>
      <c r="F68" s="1865">
        <v>394.08090000000004</v>
      </c>
      <c r="G68" s="1865">
        <v>512.54214999999999</v>
      </c>
      <c r="H68" s="1865">
        <v>169.38102000000001</v>
      </c>
      <c r="I68" s="1865">
        <v>105.39007000000001</v>
      </c>
      <c r="J68" s="1865">
        <v>91.401409999999998</v>
      </c>
      <c r="K68" s="1865">
        <v>91.748739999999984</v>
      </c>
      <c r="L68" s="1865">
        <v>4.7062000000000008</v>
      </c>
      <c r="M68" s="1865">
        <v>4.5858400000000001</v>
      </c>
      <c r="N68" s="1865">
        <v>1.2991900000000001</v>
      </c>
      <c r="O68" s="1866">
        <v>15.338799999999999</v>
      </c>
      <c r="Q68" s="1900"/>
      <c r="R68" s="1900"/>
      <c r="S68" s="1900"/>
      <c r="T68" s="1900"/>
      <c r="U68" s="1900"/>
      <c r="V68" s="1900"/>
      <c r="W68" s="1900"/>
      <c r="X68" s="1900"/>
      <c r="Y68" s="1900"/>
      <c r="Z68" s="1900"/>
      <c r="AA68" s="1900"/>
      <c r="AB68" s="1900"/>
      <c r="AC68" s="1900"/>
    </row>
    <row r="69" spans="1:29">
      <c r="A69" s="1858" t="s">
        <v>1054</v>
      </c>
      <c r="B69" s="1863" t="s">
        <v>1055</v>
      </c>
      <c r="C69" s="1864">
        <v>0</v>
      </c>
      <c r="D69" s="1865">
        <v>0</v>
      </c>
      <c r="E69" s="1865">
        <v>0</v>
      </c>
      <c r="F69" s="1865">
        <v>0</v>
      </c>
      <c r="G69" s="1865">
        <v>0</v>
      </c>
      <c r="H69" s="1865">
        <v>0</v>
      </c>
      <c r="I69" s="1865">
        <v>0</v>
      </c>
      <c r="J69" s="1865">
        <v>0</v>
      </c>
      <c r="K69" s="1865">
        <v>0</v>
      </c>
      <c r="L69" s="1865">
        <v>0</v>
      </c>
      <c r="M69" s="1865">
        <v>0</v>
      </c>
      <c r="N69" s="1865">
        <v>0</v>
      </c>
      <c r="O69" s="1866">
        <v>0</v>
      </c>
      <c r="Q69" s="1900"/>
      <c r="R69" s="1900"/>
      <c r="S69" s="1900"/>
      <c r="T69" s="1900"/>
      <c r="U69" s="1900"/>
      <c r="V69" s="1900"/>
      <c r="W69" s="1900"/>
      <c r="X69" s="1900"/>
      <c r="Y69" s="1900"/>
      <c r="Z69" s="1900"/>
      <c r="AA69" s="1900"/>
      <c r="AB69" s="1900"/>
      <c r="AC69" s="1900"/>
    </row>
    <row r="70" spans="1:29" ht="51">
      <c r="A70" s="1858" t="s">
        <v>1056</v>
      </c>
      <c r="B70" s="1863" t="s">
        <v>1057</v>
      </c>
      <c r="C70" s="1864">
        <v>0</v>
      </c>
      <c r="D70" s="1865">
        <v>0</v>
      </c>
      <c r="E70" s="1865">
        <v>0</v>
      </c>
      <c r="F70" s="1865">
        <v>0</v>
      </c>
      <c r="G70" s="1865">
        <v>0</v>
      </c>
      <c r="H70" s="1865">
        <v>0</v>
      </c>
      <c r="I70" s="1865">
        <v>0</v>
      </c>
      <c r="J70" s="1865">
        <v>0</v>
      </c>
      <c r="K70" s="1865">
        <v>0</v>
      </c>
      <c r="L70" s="1865">
        <v>0</v>
      </c>
      <c r="M70" s="1865">
        <v>0</v>
      </c>
      <c r="N70" s="1865">
        <v>0</v>
      </c>
      <c r="O70" s="1866">
        <v>0</v>
      </c>
      <c r="Q70" s="1900"/>
      <c r="R70" s="1900"/>
      <c r="S70" s="1900"/>
      <c r="T70" s="1900"/>
      <c r="U70" s="1900"/>
      <c r="V70" s="1900"/>
      <c r="W70" s="1900"/>
      <c r="X70" s="1900"/>
      <c r="Y70" s="1900"/>
      <c r="Z70" s="1900"/>
      <c r="AA70" s="1900"/>
      <c r="AB70" s="1900"/>
      <c r="AC70" s="1900"/>
    </row>
    <row r="71" spans="1:29" ht="38.25">
      <c r="A71" s="1858" t="s">
        <v>1058</v>
      </c>
      <c r="B71" s="1863" t="s">
        <v>1059</v>
      </c>
      <c r="C71" s="1864">
        <v>0</v>
      </c>
      <c r="D71" s="1865">
        <v>0</v>
      </c>
      <c r="E71" s="1865">
        <v>0</v>
      </c>
      <c r="F71" s="1865">
        <v>0</v>
      </c>
      <c r="G71" s="1865">
        <v>0</v>
      </c>
      <c r="H71" s="1865">
        <v>0</v>
      </c>
      <c r="I71" s="1865">
        <v>0</v>
      </c>
      <c r="J71" s="1865">
        <v>0</v>
      </c>
      <c r="K71" s="1865">
        <v>0</v>
      </c>
      <c r="L71" s="1865">
        <v>0</v>
      </c>
      <c r="M71" s="1865">
        <v>0</v>
      </c>
      <c r="N71" s="1865">
        <v>0</v>
      </c>
      <c r="O71" s="1866">
        <v>0</v>
      </c>
      <c r="Q71" s="1900"/>
      <c r="R71" s="1900"/>
      <c r="S71" s="1900"/>
      <c r="T71" s="1900"/>
      <c r="U71" s="1900"/>
      <c r="V71" s="1900"/>
      <c r="W71" s="1900"/>
      <c r="X71" s="1900"/>
      <c r="Y71" s="1900"/>
      <c r="Z71" s="1900"/>
      <c r="AA71" s="1900"/>
      <c r="AB71" s="1900"/>
      <c r="AC71" s="1900"/>
    </row>
    <row r="72" spans="1:29" ht="38.25">
      <c r="A72" s="1858" t="s">
        <v>1060</v>
      </c>
      <c r="B72" s="1863" t="s">
        <v>1061</v>
      </c>
      <c r="C72" s="1864">
        <v>0</v>
      </c>
      <c r="D72" s="1865">
        <v>0</v>
      </c>
      <c r="E72" s="1865">
        <v>0</v>
      </c>
      <c r="F72" s="1865">
        <v>0</v>
      </c>
      <c r="G72" s="1865">
        <v>0</v>
      </c>
      <c r="H72" s="1865">
        <v>0</v>
      </c>
      <c r="I72" s="1865">
        <v>0</v>
      </c>
      <c r="J72" s="1865">
        <v>0</v>
      </c>
      <c r="K72" s="1865">
        <v>0</v>
      </c>
      <c r="L72" s="1865">
        <v>0</v>
      </c>
      <c r="M72" s="1865">
        <v>0</v>
      </c>
      <c r="N72" s="1865">
        <v>0</v>
      </c>
      <c r="O72" s="1866">
        <v>0</v>
      </c>
      <c r="Q72" s="1900"/>
      <c r="R72" s="1900"/>
      <c r="S72" s="1900"/>
      <c r="T72" s="1900"/>
      <c r="U72" s="1900"/>
      <c r="V72" s="1900"/>
      <c r="W72" s="1900"/>
      <c r="X72" s="1900"/>
      <c r="Y72" s="1900"/>
      <c r="Z72" s="1900"/>
      <c r="AA72" s="1900"/>
      <c r="AB72" s="1900"/>
      <c r="AC72" s="1900"/>
    </row>
    <row r="73" spans="1:29">
      <c r="A73" s="1858" t="s">
        <v>1062</v>
      </c>
      <c r="B73" s="1863" t="s">
        <v>1063</v>
      </c>
      <c r="C73" s="1864">
        <v>49.472999999999999</v>
      </c>
      <c r="D73" s="1865">
        <v>0</v>
      </c>
      <c r="E73" s="1865">
        <v>0</v>
      </c>
      <c r="F73" s="1865">
        <v>0</v>
      </c>
      <c r="G73" s="1865">
        <v>0</v>
      </c>
      <c r="H73" s="1865">
        <v>0</v>
      </c>
      <c r="I73" s="1865">
        <v>0</v>
      </c>
      <c r="J73" s="1865">
        <v>0</v>
      </c>
      <c r="K73" s="1865">
        <v>0</v>
      </c>
      <c r="L73" s="1865">
        <v>0</v>
      </c>
      <c r="M73" s="1865">
        <v>0</v>
      </c>
      <c r="N73" s="1865">
        <v>0</v>
      </c>
      <c r="O73" s="1866">
        <v>0</v>
      </c>
      <c r="Q73" s="1900"/>
      <c r="R73" s="1900"/>
      <c r="S73" s="1900"/>
      <c r="T73" s="1900"/>
      <c r="U73" s="1900"/>
      <c r="V73" s="1900"/>
      <c r="W73" s="1900"/>
      <c r="X73" s="1900"/>
      <c r="Y73" s="1900"/>
      <c r="Z73" s="1900"/>
      <c r="AA73" s="1900"/>
      <c r="AB73" s="1900"/>
      <c r="AC73" s="1900"/>
    </row>
    <row r="74" spans="1:29">
      <c r="A74" s="1858" t="s">
        <v>1033</v>
      </c>
      <c r="B74" s="1863" t="s">
        <v>1064</v>
      </c>
      <c r="C74" s="1872">
        <v>21375.425660000004</v>
      </c>
      <c r="D74" s="1873">
        <v>9737.3260999999984</v>
      </c>
      <c r="E74" s="1873">
        <v>26035.631949999999</v>
      </c>
      <c r="F74" s="1873">
        <v>27531.241590000001</v>
      </c>
      <c r="G74" s="1873">
        <v>9582.6183199999996</v>
      </c>
      <c r="H74" s="1873">
        <v>4740.19164</v>
      </c>
      <c r="I74" s="1873">
        <v>3639.5567700000001</v>
      </c>
      <c r="J74" s="1873">
        <v>1224.1679199999999</v>
      </c>
      <c r="K74" s="1873">
        <v>486.48838000000001</v>
      </c>
      <c r="L74" s="1873">
        <v>243.74466000000001</v>
      </c>
      <c r="M74" s="1873">
        <v>156.8381</v>
      </c>
      <c r="N74" s="1873">
        <v>17.46049</v>
      </c>
      <c r="O74" s="1874">
        <v>21.731660000000002</v>
      </c>
      <c r="Q74" s="1900"/>
      <c r="R74" s="1900"/>
      <c r="S74" s="1900"/>
      <c r="T74" s="1900"/>
      <c r="U74" s="1900"/>
      <c r="V74" s="1900"/>
      <c r="W74" s="1900"/>
      <c r="X74" s="1900"/>
      <c r="Y74" s="1900"/>
      <c r="Z74" s="1900"/>
      <c r="AA74" s="1900"/>
      <c r="AB74" s="1900"/>
      <c r="AC74" s="1900"/>
    </row>
    <row r="75" spans="1:29">
      <c r="A75" s="1858" t="s">
        <v>1033</v>
      </c>
      <c r="B75" s="1859" t="s">
        <v>23</v>
      </c>
      <c r="C75" s="1876">
        <v>0</v>
      </c>
      <c r="D75" s="1877">
        <v>0</v>
      </c>
      <c r="E75" s="1877">
        <v>0</v>
      </c>
      <c r="F75" s="1877">
        <v>0</v>
      </c>
      <c r="G75" s="1877">
        <v>0</v>
      </c>
      <c r="H75" s="1877">
        <v>0</v>
      </c>
      <c r="I75" s="1877">
        <v>0</v>
      </c>
      <c r="J75" s="1877">
        <v>0</v>
      </c>
      <c r="K75" s="1877">
        <v>0</v>
      </c>
      <c r="L75" s="1877">
        <v>0</v>
      </c>
      <c r="M75" s="1877">
        <v>0</v>
      </c>
      <c r="N75" s="1877">
        <v>0</v>
      </c>
      <c r="O75" s="1878">
        <v>0</v>
      </c>
      <c r="Q75" s="1900"/>
      <c r="R75" s="1900"/>
      <c r="S75" s="1900"/>
      <c r="T75" s="1900"/>
      <c r="U75" s="1900"/>
      <c r="V75" s="1900"/>
      <c r="W75" s="1900"/>
      <c r="X75" s="1900"/>
      <c r="Y75" s="1900"/>
      <c r="Z75" s="1900"/>
      <c r="AA75" s="1900"/>
      <c r="AB75" s="1900"/>
      <c r="AC75" s="1900"/>
    </row>
    <row r="76" spans="1:29">
      <c r="A76" s="1858" t="s">
        <v>1065</v>
      </c>
      <c r="B76" s="1863" t="s">
        <v>1066</v>
      </c>
      <c r="C76" s="1864">
        <v>55454.068320000006</v>
      </c>
      <c r="D76" s="1865">
        <v>0</v>
      </c>
      <c r="E76" s="1865">
        <v>3.0000000000000001E-3</v>
      </c>
      <c r="F76" s="1865">
        <v>0</v>
      </c>
      <c r="G76" s="1865">
        <v>3.8</v>
      </c>
      <c r="H76" s="1865">
        <v>0</v>
      </c>
      <c r="I76" s="1865">
        <v>0</v>
      </c>
      <c r="J76" s="1865">
        <v>0</v>
      </c>
      <c r="K76" s="1865">
        <v>0</v>
      </c>
      <c r="L76" s="1865">
        <v>0</v>
      </c>
      <c r="M76" s="1865">
        <v>0</v>
      </c>
      <c r="N76" s="1865">
        <v>0</v>
      </c>
      <c r="O76" s="1866">
        <v>0</v>
      </c>
      <c r="Q76" s="1900"/>
      <c r="R76" s="1900"/>
      <c r="S76" s="1900"/>
      <c r="T76" s="1900"/>
      <c r="U76" s="1900"/>
      <c r="V76" s="1900"/>
      <c r="W76" s="1900"/>
      <c r="X76" s="1900"/>
      <c r="Y76" s="1900"/>
      <c r="Z76" s="1900"/>
      <c r="AA76" s="1900"/>
      <c r="AB76" s="1900"/>
      <c r="AC76" s="1900"/>
    </row>
    <row r="77" spans="1:29">
      <c r="A77" s="1858" t="s">
        <v>1067</v>
      </c>
      <c r="B77" s="1863" t="s">
        <v>687</v>
      </c>
      <c r="C77" s="1864">
        <v>45373.694130000011</v>
      </c>
      <c r="D77" s="1865">
        <v>0</v>
      </c>
      <c r="E77" s="1865">
        <v>3.0000000000000001E-3</v>
      </c>
      <c r="F77" s="1865">
        <v>0</v>
      </c>
      <c r="G77" s="1865">
        <v>3.8</v>
      </c>
      <c r="H77" s="1865">
        <v>0</v>
      </c>
      <c r="I77" s="1865">
        <v>0</v>
      </c>
      <c r="J77" s="1865">
        <v>0</v>
      </c>
      <c r="K77" s="1865">
        <v>0</v>
      </c>
      <c r="L77" s="1865">
        <v>0</v>
      </c>
      <c r="M77" s="1865">
        <v>0</v>
      </c>
      <c r="N77" s="1865">
        <v>0</v>
      </c>
      <c r="O77" s="1866">
        <v>0</v>
      </c>
      <c r="Q77" s="1900"/>
      <c r="R77" s="1900"/>
      <c r="S77" s="1900"/>
      <c r="T77" s="1900"/>
      <c r="U77" s="1900"/>
      <c r="V77" s="1900"/>
      <c r="W77" s="1900"/>
      <c r="X77" s="1900"/>
      <c r="Y77" s="1900"/>
      <c r="Z77" s="1900"/>
      <c r="AA77" s="1900"/>
      <c r="AB77" s="1900"/>
      <c r="AC77" s="1900"/>
    </row>
    <row r="78" spans="1:29">
      <c r="A78" s="1858" t="s">
        <v>1068</v>
      </c>
      <c r="B78" s="1863" t="s">
        <v>1039</v>
      </c>
      <c r="C78" s="1864">
        <v>10080.374189999999</v>
      </c>
      <c r="D78" s="1865">
        <v>0</v>
      </c>
      <c r="E78" s="1865">
        <v>0</v>
      </c>
      <c r="F78" s="1865">
        <v>0</v>
      </c>
      <c r="G78" s="1865">
        <v>0</v>
      </c>
      <c r="H78" s="1865">
        <v>0</v>
      </c>
      <c r="I78" s="1865">
        <v>0</v>
      </c>
      <c r="J78" s="1865">
        <v>0</v>
      </c>
      <c r="K78" s="1865">
        <v>0</v>
      </c>
      <c r="L78" s="1865">
        <v>0</v>
      </c>
      <c r="M78" s="1865">
        <v>0</v>
      </c>
      <c r="N78" s="1865">
        <v>0</v>
      </c>
      <c r="O78" s="1866">
        <v>0</v>
      </c>
      <c r="Q78" s="1900"/>
      <c r="R78" s="1900"/>
      <c r="S78" s="1900"/>
      <c r="T78" s="1900"/>
      <c r="U78" s="1900"/>
      <c r="V78" s="1900"/>
      <c r="W78" s="1900"/>
      <c r="X78" s="1900"/>
      <c r="Y78" s="1900"/>
      <c r="Z78" s="1900"/>
      <c r="AA78" s="1900"/>
      <c r="AB78" s="1900"/>
      <c r="AC78" s="1900"/>
    </row>
    <row r="79" spans="1:29">
      <c r="A79" s="1858" t="s">
        <v>1069</v>
      </c>
      <c r="B79" s="1863" t="s">
        <v>1043</v>
      </c>
      <c r="C79" s="1864">
        <v>9400.2997800000012</v>
      </c>
      <c r="D79" s="1865">
        <v>17486.240729999998</v>
      </c>
      <c r="E79" s="1865">
        <v>31252.127789999999</v>
      </c>
      <c r="F79" s="1865">
        <v>9660.4487800000006</v>
      </c>
      <c r="G79" s="1865">
        <v>3706.1106399999999</v>
      </c>
      <c r="H79" s="1865">
        <v>321.35127</v>
      </c>
      <c r="I79" s="1865">
        <v>113.46383999999999</v>
      </c>
      <c r="J79" s="1865">
        <v>9.1484700000000014</v>
      </c>
      <c r="K79" s="1865">
        <v>3.4550500000000004</v>
      </c>
      <c r="L79" s="1865">
        <v>7.9893799999999988</v>
      </c>
      <c r="M79" s="1865">
        <v>0.95804999999999996</v>
      </c>
      <c r="N79" s="1865">
        <v>0</v>
      </c>
      <c r="O79" s="1866">
        <v>0</v>
      </c>
      <c r="Q79" s="1900"/>
      <c r="R79" s="1900"/>
      <c r="S79" s="1900"/>
      <c r="T79" s="1900"/>
      <c r="U79" s="1900"/>
      <c r="V79" s="1900"/>
      <c r="W79" s="1900"/>
      <c r="X79" s="1900"/>
      <c r="Y79" s="1900"/>
      <c r="Z79" s="1900"/>
      <c r="AA79" s="1900"/>
      <c r="AB79" s="1900"/>
      <c r="AC79" s="1900"/>
    </row>
    <row r="80" spans="1:29">
      <c r="A80" s="1858" t="s">
        <v>1070</v>
      </c>
      <c r="B80" s="1863" t="s">
        <v>1071</v>
      </c>
      <c r="C80" s="1864">
        <v>9383.6897399999998</v>
      </c>
      <c r="D80" s="1865">
        <v>15425.890200000002</v>
      </c>
      <c r="E80" s="1865">
        <v>30834.37772</v>
      </c>
      <c r="F80" s="1865">
        <v>9369.763210000001</v>
      </c>
      <c r="G80" s="1865">
        <v>3314.5133299999998</v>
      </c>
      <c r="H80" s="1865">
        <v>299.81873999999999</v>
      </c>
      <c r="I80" s="1865">
        <v>110.75734</v>
      </c>
      <c r="J80" s="1865">
        <v>2.3372300000000004</v>
      </c>
      <c r="K80" s="1865">
        <v>3.4550500000000004</v>
      </c>
      <c r="L80" s="1865">
        <v>7.9893799999999988</v>
      </c>
      <c r="M80" s="1865">
        <v>0.95804999999999996</v>
      </c>
      <c r="N80" s="1865">
        <v>0</v>
      </c>
      <c r="O80" s="1866">
        <v>0</v>
      </c>
      <c r="Q80" s="1900"/>
      <c r="R80" s="1900"/>
      <c r="S80" s="1900"/>
      <c r="T80" s="1900"/>
      <c r="U80" s="1900"/>
      <c r="V80" s="1900"/>
      <c r="W80" s="1900"/>
      <c r="X80" s="1900"/>
      <c r="Y80" s="1900"/>
      <c r="Z80" s="1900"/>
      <c r="AA80" s="1900"/>
      <c r="AB80" s="1900"/>
      <c r="AC80" s="1900"/>
    </row>
    <row r="81" spans="1:29">
      <c r="A81" s="1858" t="s">
        <v>1072</v>
      </c>
      <c r="B81" s="1863" t="s">
        <v>1047</v>
      </c>
      <c r="C81" s="1864">
        <v>16.610040000000001</v>
      </c>
      <c r="D81" s="1865">
        <v>2060.3505300000002</v>
      </c>
      <c r="E81" s="1865">
        <v>417.75006999999999</v>
      </c>
      <c r="F81" s="1865">
        <v>290.68556999999998</v>
      </c>
      <c r="G81" s="1865">
        <v>391.59730999999999</v>
      </c>
      <c r="H81" s="1865">
        <v>21.532529999999998</v>
      </c>
      <c r="I81" s="1865">
        <v>2.7065000000000001</v>
      </c>
      <c r="J81" s="1865">
        <v>6.8112400000000006</v>
      </c>
      <c r="K81" s="1865">
        <v>0</v>
      </c>
      <c r="L81" s="1865">
        <v>0</v>
      </c>
      <c r="M81" s="1865">
        <v>0</v>
      </c>
      <c r="N81" s="1865">
        <v>0</v>
      </c>
      <c r="O81" s="1866">
        <v>0</v>
      </c>
      <c r="Q81" s="1900"/>
      <c r="R81" s="1900"/>
      <c r="S81" s="1900"/>
      <c r="T81" s="1900"/>
      <c r="U81" s="1900"/>
      <c r="V81" s="1900"/>
      <c r="W81" s="1900"/>
      <c r="X81" s="1900"/>
      <c r="Y81" s="1900"/>
      <c r="Z81" s="1900"/>
      <c r="AA81" s="1900"/>
      <c r="AB81" s="1900"/>
      <c r="AC81" s="1900"/>
    </row>
    <row r="82" spans="1:29">
      <c r="A82" s="1858" t="s">
        <v>1073</v>
      </c>
      <c r="B82" s="1863" t="s">
        <v>694</v>
      </c>
      <c r="C82" s="1864">
        <v>11.991</v>
      </c>
      <c r="D82" s="1865">
        <v>46.994999999999997</v>
      </c>
      <c r="E82" s="1865">
        <v>107.29600000000001</v>
      </c>
      <c r="F82" s="1865">
        <v>0</v>
      </c>
      <c r="G82" s="1865">
        <v>0</v>
      </c>
      <c r="H82" s="1865">
        <v>0</v>
      </c>
      <c r="I82" s="1865">
        <v>0</v>
      </c>
      <c r="J82" s="1865">
        <v>0</v>
      </c>
      <c r="K82" s="1865">
        <v>0</v>
      </c>
      <c r="L82" s="1865">
        <v>0</v>
      </c>
      <c r="M82" s="1865">
        <v>0</v>
      </c>
      <c r="N82" s="1865">
        <v>0</v>
      </c>
      <c r="O82" s="1866">
        <v>0</v>
      </c>
      <c r="Q82" s="1900"/>
      <c r="R82" s="1900"/>
      <c r="S82" s="1900"/>
      <c r="T82" s="1900"/>
      <c r="U82" s="1900"/>
      <c r="V82" s="1900"/>
      <c r="W82" s="1900"/>
      <c r="X82" s="1900"/>
      <c r="Y82" s="1900"/>
      <c r="Z82" s="1900"/>
      <c r="AA82" s="1900"/>
      <c r="AB82" s="1900"/>
      <c r="AC82" s="1900"/>
    </row>
    <row r="83" spans="1:29">
      <c r="A83" s="1858" t="s">
        <v>1074</v>
      </c>
      <c r="B83" s="1863" t="s">
        <v>1075</v>
      </c>
      <c r="C83" s="1864">
        <v>11.991</v>
      </c>
      <c r="D83" s="1865">
        <v>46.994999999999997</v>
      </c>
      <c r="E83" s="1865">
        <v>107.29600000000001</v>
      </c>
      <c r="F83" s="1865">
        <v>0</v>
      </c>
      <c r="G83" s="1865">
        <v>0</v>
      </c>
      <c r="H83" s="1865">
        <v>0</v>
      </c>
      <c r="I83" s="1865">
        <v>0</v>
      </c>
      <c r="J83" s="1865">
        <v>0</v>
      </c>
      <c r="K83" s="1865">
        <v>0</v>
      </c>
      <c r="L83" s="1865">
        <v>0</v>
      </c>
      <c r="M83" s="1865">
        <v>0</v>
      </c>
      <c r="N83" s="1865">
        <v>0</v>
      </c>
      <c r="O83" s="1866">
        <v>0</v>
      </c>
      <c r="Q83" s="1900"/>
      <c r="R83" s="1900"/>
      <c r="S83" s="1900"/>
      <c r="T83" s="1900"/>
      <c r="U83" s="1900"/>
      <c r="V83" s="1900"/>
      <c r="W83" s="1900"/>
      <c r="X83" s="1900"/>
      <c r="Y83" s="1900"/>
      <c r="Z83" s="1900"/>
      <c r="AA83" s="1900"/>
      <c r="AB83" s="1900"/>
      <c r="AC83" s="1900"/>
    </row>
    <row r="84" spans="1:29">
      <c r="A84" s="1858" t="s">
        <v>1076</v>
      </c>
      <c r="B84" s="1863" t="s">
        <v>1053</v>
      </c>
      <c r="C84" s="1864">
        <v>0</v>
      </c>
      <c r="D84" s="1865">
        <v>0</v>
      </c>
      <c r="E84" s="1865">
        <v>0</v>
      </c>
      <c r="F84" s="1865">
        <v>0</v>
      </c>
      <c r="G84" s="1865">
        <v>0</v>
      </c>
      <c r="H84" s="1865">
        <v>0</v>
      </c>
      <c r="I84" s="1865">
        <v>0</v>
      </c>
      <c r="J84" s="1865">
        <v>0</v>
      </c>
      <c r="K84" s="1865">
        <v>0</v>
      </c>
      <c r="L84" s="1865">
        <v>0</v>
      </c>
      <c r="M84" s="1865">
        <v>0</v>
      </c>
      <c r="N84" s="1865">
        <v>0</v>
      </c>
      <c r="O84" s="1866">
        <v>0</v>
      </c>
      <c r="Q84" s="1900"/>
      <c r="R84" s="1900"/>
      <c r="S84" s="1900"/>
      <c r="T84" s="1900"/>
      <c r="U84" s="1900"/>
      <c r="V84" s="1900"/>
      <c r="W84" s="1900"/>
      <c r="X84" s="1900"/>
      <c r="Y84" s="1900"/>
      <c r="Z84" s="1900"/>
      <c r="AA84" s="1900"/>
      <c r="AB84" s="1900"/>
      <c r="AC84" s="1900"/>
    </row>
    <row r="85" spans="1:29">
      <c r="A85" s="1858" t="s">
        <v>1077</v>
      </c>
      <c r="B85" s="1863" t="s">
        <v>1078</v>
      </c>
      <c r="C85" s="1864">
        <v>0</v>
      </c>
      <c r="D85" s="1865">
        <v>0</v>
      </c>
      <c r="E85" s="1865">
        <v>0</v>
      </c>
      <c r="F85" s="1865">
        <v>0</v>
      </c>
      <c r="G85" s="1865">
        <v>0</v>
      </c>
      <c r="H85" s="1865">
        <v>0</v>
      </c>
      <c r="I85" s="1865">
        <v>0</v>
      </c>
      <c r="J85" s="1865">
        <v>0</v>
      </c>
      <c r="K85" s="1865">
        <v>0</v>
      </c>
      <c r="L85" s="1865">
        <v>0</v>
      </c>
      <c r="M85" s="1865">
        <v>0</v>
      </c>
      <c r="N85" s="1865">
        <v>0</v>
      </c>
      <c r="O85" s="1866">
        <v>0</v>
      </c>
      <c r="Q85" s="1900"/>
      <c r="R85" s="1900"/>
      <c r="S85" s="1900"/>
      <c r="T85" s="1900"/>
      <c r="U85" s="1900"/>
      <c r="V85" s="1900"/>
      <c r="W85" s="1900"/>
      <c r="X85" s="1900"/>
      <c r="Y85" s="1900"/>
      <c r="Z85" s="1900"/>
      <c r="AA85" s="1900"/>
      <c r="AB85" s="1900"/>
      <c r="AC85" s="1900"/>
    </row>
    <row r="86" spans="1:29">
      <c r="A86" s="1858" t="s">
        <v>1079</v>
      </c>
      <c r="B86" s="1863" t="s">
        <v>1080</v>
      </c>
      <c r="C86" s="1864">
        <v>0</v>
      </c>
      <c r="D86" s="1865">
        <v>0</v>
      </c>
      <c r="E86" s="1865">
        <v>0</v>
      </c>
      <c r="F86" s="1865">
        <v>0</v>
      </c>
      <c r="G86" s="1865">
        <v>0</v>
      </c>
      <c r="H86" s="1865">
        <v>0</v>
      </c>
      <c r="I86" s="1865">
        <v>0</v>
      </c>
      <c r="J86" s="1865">
        <v>0</v>
      </c>
      <c r="K86" s="1865">
        <v>0</v>
      </c>
      <c r="L86" s="1865">
        <v>0</v>
      </c>
      <c r="M86" s="1865">
        <v>0</v>
      </c>
      <c r="N86" s="1865">
        <v>0</v>
      </c>
      <c r="O86" s="1866">
        <v>0</v>
      </c>
      <c r="Q86" s="1900"/>
      <c r="R86" s="1900"/>
      <c r="S86" s="1900"/>
      <c r="T86" s="1900"/>
      <c r="U86" s="1900"/>
      <c r="V86" s="1900"/>
      <c r="W86" s="1900"/>
      <c r="X86" s="1900"/>
      <c r="Y86" s="1900"/>
      <c r="Z86" s="1900"/>
      <c r="AA86" s="1900"/>
      <c r="AB86" s="1900"/>
      <c r="AC86" s="1900"/>
    </row>
    <row r="87" spans="1:29">
      <c r="A87" s="1858" t="s">
        <v>1081</v>
      </c>
      <c r="B87" s="1863" t="s">
        <v>1082</v>
      </c>
      <c r="C87" s="1864">
        <v>0</v>
      </c>
      <c r="D87" s="1865">
        <v>0</v>
      </c>
      <c r="E87" s="1865">
        <v>0</v>
      </c>
      <c r="F87" s="1865">
        <v>0</v>
      </c>
      <c r="G87" s="1865">
        <v>0</v>
      </c>
      <c r="H87" s="1865">
        <v>0</v>
      </c>
      <c r="I87" s="1865">
        <v>0</v>
      </c>
      <c r="J87" s="1865">
        <v>0</v>
      </c>
      <c r="K87" s="1865">
        <v>0</v>
      </c>
      <c r="L87" s="1865">
        <v>0</v>
      </c>
      <c r="M87" s="1865">
        <v>0</v>
      </c>
      <c r="N87" s="1865">
        <v>0</v>
      </c>
      <c r="O87" s="1866">
        <v>0</v>
      </c>
      <c r="Q87" s="1900"/>
      <c r="R87" s="1900"/>
      <c r="S87" s="1900"/>
      <c r="T87" s="1900"/>
      <c r="U87" s="1900"/>
      <c r="V87" s="1900"/>
      <c r="W87" s="1900"/>
      <c r="X87" s="1900"/>
      <c r="Y87" s="1900"/>
      <c r="Z87" s="1900"/>
      <c r="AA87" s="1900"/>
      <c r="AB87" s="1900"/>
      <c r="AC87" s="1900"/>
    </row>
    <row r="88" spans="1:29">
      <c r="A88" s="1858" t="s">
        <v>1033</v>
      </c>
      <c r="B88" s="1863" t="s">
        <v>1083</v>
      </c>
      <c r="C88" s="1872">
        <v>64866.359100000009</v>
      </c>
      <c r="D88" s="1873">
        <v>17533.235729999997</v>
      </c>
      <c r="E88" s="1873">
        <v>31359.426789999998</v>
      </c>
      <c r="F88" s="1873">
        <v>9660.4487800000006</v>
      </c>
      <c r="G88" s="1873">
        <v>3709.9106399999996</v>
      </c>
      <c r="H88" s="1873">
        <v>321.35127</v>
      </c>
      <c r="I88" s="1873">
        <v>113.46383999999999</v>
      </c>
      <c r="J88" s="1873">
        <v>9.1484700000000014</v>
      </c>
      <c r="K88" s="1873">
        <v>3.4550500000000004</v>
      </c>
      <c r="L88" s="1873">
        <v>7.9893799999999988</v>
      </c>
      <c r="M88" s="1873">
        <v>0.95804999999999996</v>
      </c>
      <c r="N88" s="1873">
        <v>0</v>
      </c>
      <c r="O88" s="1874">
        <v>0</v>
      </c>
      <c r="Q88" s="1900"/>
      <c r="R88" s="1900"/>
      <c r="S88" s="1900"/>
      <c r="T88" s="1900"/>
      <c r="U88" s="1900"/>
      <c r="V88" s="1900"/>
      <c r="W88" s="1900"/>
      <c r="X88" s="1900"/>
      <c r="Y88" s="1900"/>
      <c r="Z88" s="1900"/>
      <c r="AA88" s="1900"/>
      <c r="AB88" s="1900"/>
      <c r="AC88" s="1900"/>
    </row>
    <row r="89" spans="1:29">
      <c r="A89" s="1879" t="s">
        <v>1033</v>
      </c>
      <c r="B89" s="1880" t="s">
        <v>1084</v>
      </c>
      <c r="C89" s="1881">
        <v>-43490.933440000008</v>
      </c>
      <c r="D89" s="1882">
        <v>-7795.909630000001</v>
      </c>
      <c r="E89" s="1882">
        <v>-5323.7948400000005</v>
      </c>
      <c r="F89" s="1882">
        <v>17870.792809999999</v>
      </c>
      <c r="G89" s="1882">
        <v>5872.7076800000013</v>
      </c>
      <c r="H89" s="1882">
        <v>4418.840369999999</v>
      </c>
      <c r="I89" s="1882">
        <v>3526.0929300000003</v>
      </c>
      <c r="J89" s="1882">
        <v>1215.01945</v>
      </c>
      <c r="K89" s="1882">
        <v>483.03332999999998</v>
      </c>
      <c r="L89" s="1882">
        <v>235.75528</v>
      </c>
      <c r="M89" s="1882">
        <v>155.88005000000001</v>
      </c>
      <c r="N89" s="1882">
        <v>17.46049</v>
      </c>
      <c r="O89" s="1883">
        <v>21.731660000000002</v>
      </c>
      <c r="Q89" s="1900"/>
      <c r="R89" s="1900"/>
      <c r="S89" s="1900"/>
      <c r="T89" s="1900"/>
      <c r="U89" s="1900"/>
      <c r="V89" s="1900"/>
      <c r="W89" s="1900"/>
      <c r="X89" s="1900"/>
      <c r="Y89" s="1900"/>
      <c r="Z89" s="1900"/>
      <c r="AA89" s="1900"/>
      <c r="AB89" s="1900"/>
      <c r="AC89" s="1900"/>
    </row>
    <row r="90" spans="1:29">
      <c r="A90" s="1858" t="s">
        <v>1033</v>
      </c>
      <c r="B90" s="1859" t="s">
        <v>1085</v>
      </c>
      <c r="C90" s="1884">
        <v>0</v>
      </c>
      <c r="D90" s="1885">
        <v>0</v>
      </c>
      <c r="E90" s="1885">
        <v>0</v>
      </c>
      <c r="F90" s="1885">
        <v>0</v>
      </c>
      <c r="G90" s="1885">
        <v>0</v>
      </c>
      <c r="H90" s="1885">
        <v>0</v>
      </c>
      <c r="I90" s="1885">
        <v>0</v>
      </c>
      <c r="J90" s="1885">
        <v>0</v>
      </c>
      <c r="K90" s="1885">
        <v>0</v>
      </c>
      <c r="L90" s="1885">
        <v>0</v>
      </c>
      <c r="M90" s="1885">
        <v>0</v>
      </c>
      <c r="N90" s="1885">
        <v>0</v>
      </c>
      <c r="O90" s="1886">
        <v>0</v>
      </c>
      <c r="Q90" s="1900"/>
      <c r="R90" s="1900"/>
      <c r="S90" s="1900"/>
      <c r="T90" s="1900"/>
      <c r="U90" s="1900"/>
      <c r="V90" s="1900"/>
      <c r="W90" s="1900"/>
      <c r="X90" s="1900"/>
      <c r="Y90" s="1900"/>
      <c r="Z90" s="1900"/>
      <c r="AA90" s="1900"/>
      <c r="AB90" s="1900"/>
      <c r="AC90" s="1900"/>
    </row>
    <row r="91" spans="1:29">
      <c r="A91" s="1858" t="s">
        <v>1033</v>
      </c>
      <c r="B91" s="1863" t="s">
        <v>22</v>
      </c>
      <c r="C91" s="1860">
        <v>0</v>
      </c>
      <c r="D91" s="1861">
        <v>0</v>
      </c>
      <c r="E91" s="1861">
        <v>0</v>
      </c>
      <c r="F91" s="1861">
        <v>0</v>
      </c>
      <c r="G91" s="1861">
        <v>0</v>
      </c>
      <c r="H91" s="1861">
        <v>0</v>
      </c>
      <c r="I91" s="1861">
        <v>0</v>
      </c>
      <c r="J91" s="1861">
        <v>0</v>
      </c>
      <c r="K91" s="1861">
        <v>0</v>
      </c>
      <c r="L91" s="1861">
        <v>0</v>
      </c>
      <c r="M91" s="1861">
        <v>0</v>
      </c>
      <c r="N91" s="1861">
        <v>0</v>
      </c>
      <c r="O91" s="1862">
        <v>0</v>
      </c>
      <c r="Q91" s="1900"/>
      <c r="R91" s="1900"/>
      <c r="S91" s="1900"/>
      <c r="T91" s="1900"/>
      <c r="U91" s="1900"/>
      <c r="V91" s="1900"/>
      <c r="W91" s="1900"/>
      <c r="X91" s="1900"/>
      <c r="Y91" s="1900"/>
      <c r="Z91" s="1900"/>
      <c r="AA91" s="1900"/>
      <c r="AB91" s="1900"/>
      <c r="AC91" s="1900"/>
    </row>
    <row r="92" spans="1:29">
      <c r="A92" s="1858" t="s">
        <v>1086</v>
      </c>
      <c r="B92" s="1863" t="s">
        <v>1087</v>
      </c>
      <c r="C92" s="1864">
        <v>0</v>
      </c>
      <c r="D92" s="1865">
        <v>0</v>
      </c>
      <c r="E92" s="1865">
        <v>0</v>
      </c>
      <c r="F92" s="1865">
        <v>0</v>
      </c>
      <c r="G92" s="1865">
        <v>0</v>
      </c>
      <c r="H92" s="1865">
        <v>0</v>
      </c>
      <c r="I92" s="1865">
        <v>0</v>
      </c>
      <c r="J92" s="1865">
        <v>0</v>
      </c>
      <c r="K92" s="1865">
        <v>0</v>
      </c>
      <c r="L92" s="1865">
        <v>0</v>
      </c>
      <c r="M92" s="1865">
        <v>0</v>
      </c>
      <c r="N92" s="1865">
        <v>0</v>
      </c>
      <c r="O92" s="1866">
        <v>0</v>
      </c>
      <c r="Q92" s="1900"/>
      <c r="R92" s="1900"/>
      <c r="S92" s="1900"/>
      <c r="T92" s="1900"/>
      <c r="U92" s="1900"/>
      <c r="V92" s="1900"/>
      <c r="W92" s="1900"/>
      <c r="X92" s="1900"/>
      <c r="Y92" s="1900"/>
      <c r="Z92" s="1900"/>
      <c r="AA92" s="1900"/>
      <c r="AB92" s="1900"/>
      <c r="AC92" s="1900"/>
    </row>
    <row r="93" spans="1:29">
      <c r="A93" s="1858" t="s">
        <v>1088</v>
      </c>
      <c r="B93" s="1863" t="s">
        <v>1089</v>
      </c>
      <c r="C93" s="1864">
        <v>0</v>
      </c>
      <c r="D93" s="1865">
        <v>0</v>
      </c>
      <c r="E93" s="1865">
        <v>0</v>
      </c>
      <c r="F93" s="1865">
        <v>0</v>
      </c>
      <c r="G93" s="1865">
        <v>0</v>
      </c>
      <c r="H93" s="1865">
        <v>0</v>
      </c>
      <c r="I93" s="1865">
        <v>0</v>
      </c>
      <c r="J93" s="1865">
        <v>0</v>
      </c>
      <c r="K93" s="1865">
        <v>0</v>
      </c>
      <c r="L93" s="1865">
        <v>0</v>
      </c>
      <c r="M93" s="1865">
        <v>0</v>
      </c>
      <c r="N93" s="1865">
        <v>0</v>
      </c>
      <c r="O93" s="1866">
        <v>0</v>
      </c>
      <c r="Q93" s="1900"/>
      <c r="R93" s="1900"/>
      <c r="S93" s="1900"/>
      <c r="T93" s="1900"/>
      <c r="U93" s="1900"/>
      <c r="V93" s="1900"/>
      <c r="W93" s="1900"/>
      <c r="X93" s="1900"/>
      <c r="Y93" s="1900"/>
      <c r="Z93" s="1900"/>
      <c r="AA93" s="1900"/>
      <c r="AB93" s="1900"/>
      <c r="AC93" s="1900"/>
    </row>
    <row r="94" spans="1:29">
      <c r="A94" s="1858" t="s">
        <v>1033</v>
      </c>
      <c r="B94" s="1863" t="s">
        <v>1090</v>
      </c>
      <c r="C94" s="1872">
        <v>0</v>
      </c>
      <c r="D94" s="1873">
        <v>0</v>
      </c>
      <c r="E94" s="1873">
        <v>0</v>
      </c>
      <c r="F94" s="1873">
        <v>0</v>
      </c>
      <c r="G94" s="1873">
        <v>0</v>
      </c>
      <c r="H94" s="1873">
        <v>0</v>
      </c>
      <c r="I94" s="1873">
        <v>0</v>
      </c>
      <c r="J94" s="1873">
        <v>0</v>
      </c>
      <c r="K94" s="1873">
        <v>0</v>
      </c>
      <c r="L94" s="1873">
        <v>0</v>
      </c>
      <c r="M94" s="1873">
        <v>0</v>
      </c>
      <c r="N94" s="1873">
        <v>0</v>
      </c>
      <c r="O94" s="1874">
        <v>0</v>
      </c>
      <c r="Q94" s="1900"/>
      <c r="R94" s="1900"/>
      <c r="S94" s="1900"/>
      <c r="T94" s="1900"/>
      <c r="U94" s="1900"/>
      <c r="V94" s="1900"/>
      <c r="W94" s="1900"/>
      <c r="X94" s="1900"/>
      <c r="Y94" s="1900"/>
      <c r="Z94" s="1900"/>
      <c r="AA94" s="1900"/>
      <c r="AB94" s="1900"/>
      <c r="AC94" s="1900"/>
    </row>
    <row r="95" spans="1:29">
      <c r="A95" s="1858" t="s">
        <v>1033</v>
      </c>
      <c r="B95" s="1863" t="s">
        <v>23</v>
      </c>
      <c r="C95" s="1872">
        <v>0</v>
      </c>
      <c r="D95" s="1873">
        <v>0</v>
      </c>
      <c r="E95" s="1873">
        <v>0</v>
      </c>
      <c r="F95" s="1873">
        <v>0</v>
      </c>
      <c r="G95" s="1873">
        <v>0</v>
      </c>
      <c r="H95" s="1873">
        <v>0</v>
      </c>
      <c r="I95" s="1873">
        <v>0</v>
      </c>
      <c r="J95" s="1873">
        <v>0</v>
      </c>
      <c r="K95" s="1873">
        <v>0</v>
      </c>
      <c r="L95" s="1873">
        <v>0</v>
      </c>
      <c r="M95" s="1873">
        <v>0</v>
      </c>
      <c r="N95" s="1873">
        <v>0</v>
      </c>
      <c r="O95" s="1874">
        <v>0</v>
      </c>
      <c r="Q95" s="1900"/>
      <c r="R95" s="1900"/>
      <c r="S95" s="1900"/>
      <c r="T95" s="1900"/>
      <c r="U95" s="1900"/>
      <c r="V95" s="1900"/>
      <c r="W95" s="1900"/>
      <c r="X95" s="1900"/>
      <c r="Y95" s="1900"/>
      <c r="Z95" s="1900"/>
      <c r="AA95" s="1900"/>
      <c r="AB95" s="1900"/>
      <c r="AC95" s="1900"/>
    </row>
    <row r="96" spans="1:29">
      <c r="A96" s="1858" t="s">
        <v>1091</v>
      </c>
      <c r="B96" s="1863" t="s">
        <v>1087</v>
      </c>
      <c r="C96" s="1864">
        <v>0</v>
      </c>
      <c r="D96" s="1865">
        <v>0</v>
      </c>
      <c r="E96" s="1865">
        <v>0</v>
      </c>
      <c r="F96" s="1865">
        <v>0</v>
      </c>
      <c r="G96" s="1865">
        <v>0</v>
      </c>
      <c r="H96" s="1865">
        <v>0</v>
      </c>
      <c r="I96" s="1865">
        <v>0</v>
      </c>
      <c r="J96" s="1865">
        <v>0</v>
      </c>
      <c r="K96" s="1865">
        <v>0</v>
      </c>
      <c r="L96" s="1865">
        <v>0</v>
      </c>
      <c r="M96" s="1865">
        <v>0</v>
      </c>
      <c r="N96" s="1865">
        <v>0</v>
      </c>
      <c r="O96" s="1866">
        <v>0</v>
      </c>
      <c r="Q96" s="1900"/>
      <c r="R96" s="1900"/>
      <c r="S96" s="1900"/>
      <c r="T96" s="1900"/>
      <c r="U96" s="1900"/>
      <c r="V96" s="1900"/>
      <c r="W96" s="1900"/>
      <c r="X96" s="1900"/>
      <c r="Y96" s="1900"/>
      <c r="Z96" s="1900"/>
      <c r="AA96" s="1900"/>
      <c r="AB96" s="1900"/>
      <c r="AC96" s="1900"/>
    </row>
    <row r="97" spans="1:31">
      <c r="A97" s="1858" t="s">
        <v>1092</v>
      </c>
      <c r="B97" s="1863" t="s">
        <v>1089</v>
      </c>
      <c r="C97" s="1864">
        <v>0</v>
      </c>
      <c r="D97" s="1865">
        <v>0</v>
      </c>
      <c r="E97" s="1865">
        <v>0</v>
      </c>
      <c r="F97" s="1865">
        <v>0</v>
      </c>
      <c r="G97" s="1865">
        <v>0</v>
      </c>
      <c r="H97" s="1865">
        <v>0</v>
      </c>
      <c r="I97" s="1865">
        <v>0</v>
      </c>
      <c r="J97" s="1865">
        <v>0</v>
      </c>
      <c r="K97" s="1865">
        <v>0</v>
      </c>
      <c r="L97" s="1865">
        <v>0</v>
      </c>
      <c r="M97" s="1865">
        <v>0</v>
      </c>
      <c r="N97" s="1865">
        <v>0</v>
      </c>
      <c r="O97" s="1866">
        <v>0</v>
      </c>
      <c r="Q97" s="1900"/>
      <c r="R97" s="1900"/>
      <c r="S97" s="1900"/>
      <c r="T97" s="1900"/>
      <c r="U97" s="1900"/>
      <c r="V97" s="1900"/>
      <c r="W97" s="1900"/>
      <c r="X97" s="1900"/>
      <c r="Y97" s="1900"/>
      <c r="Z97" s="1900"/>
      <c r="AA97" s="1900"/>
      <c r="AB97" s="1900"/>
      <c r="AC97" s="1900"/>
    </row>
    <row r="98" spans="1:31">
      <c r="A98" s="1858" t="s">
        <v>1033</v>
      </c>
      <c r="B98" s="1863" t="s">
        <v>1093</v>
      </c>
      <c r="C98" s="1872">
        <v>0</v>
      </c>
      <c r="D98" s="1873">
        <v>0</v>
      </c>
      <c r="E98" s="1873">
        <v>0</v>
      </c>
      <c r="F98" s="1873">
        <v>0</v>
      </c>
      <c r="G98" s="1873">
        <v>0</v>
      </c>
      <c r="H98" s="1873">
        <v>0</v>
      </c>
      <c r="I98" s="1873">
        <v>0</v>
      </c>
      <c r="J98" s="1873">
        <v>0</v>
      </c>
      <c r="K98" s="1873">
        <v>0</v>
      </c>
      <c r="L98" s="1873">
        <v>0</v>
      </c>
      <c r="M98" s="1873">
        <v>0</v>
      </c>
      <c r="N98" s="1873">
        <v>0</v>
      </c>
      <c r="O98" s="1874">
        <v>0</v>
      </c>
      <c r="Q98" s="1900"/>
      <c r="R98" s="1900"/>
      <c r="S98" s="1900"/>
      <c r="T98" s="1900"/>
      <c r="U98" s="1900"/>
      <c r="V98" s="1900"/>
      <c r="W98" s="1900"/>
      <c r="X98" s="1900"/>
      <c r="Y98" s="1900"/>
      <c r="Z98" s="1900"/>
      <c r="AA98" s="1900"/>
      <c r="AB98" s="1900"/>
      <c r="AC98" s="1900"/>
    </row>
    <row r="99" spans="1:31">
      <c r="A99" s="1879" t="s">
        <v>1033</v>
      </c>
      <c r="B99" s="1880" t="s">
        <v>1094</v>
      </c>
      <c r="C99" s="1881">
        <v>0</v>
      </c>
      <c r="D99" s="1882">
        <v>0</v>
      </c>
      <c r="E99" s="1882">
        <v>0</v>
      </c>
      <c r="F99" s="1882">
        <v>0</v>
      </c>
      <c r="G99" s="1882">
        <v>0</v>
      </c>
      <c r="H99" s="1882">
        <v>0</v>
      </c>
      <c r="I99" s="1882">
        <v>0</v>
      </c>
      <c r="J99" s="1882">
        <v>0</v>
      </c>
      <c r="K99" s="1882">
        <v>0</v>
      </c>
      <c r="L99" s="1882">
        <v>0</v>
      </c>
      <c r="M99" s="1882">
        <v>0</v>
      </c>
      <c r="N99" s="1882">
        <v>0</v>
      </c>
      <c r="O99" s="1883">
        <v>0</v>
      </c>
      <c r="Q99" s="1900"/>
      <c r="R99" s="1900"/>
      <c r="S99" s="1900"/>
      <c r="T99" s="1900"/>
      <c r="U99" s="1900"/>
      <c r="V99" s="1900"/>
      <c r="W99" s="1900"/>
      <c r="X99" s="1900"/>
      <c r="Y99" s="1900"/>
      <c r="Z99" s="1900"/>
      <c r="AA99" s="1900"/>
      <c r="AB99" s="1900"/>
      <c r="AC99" s="1900"/>
    </row>
    <row r="100" spans="1:31">
      <c r="A100" s="1879" t="s">
        <v>1033</v>
      </c>
      <c r="B100" s="1880" t="s">
        <v>1095</v>
      </c>
      <c r="C100" s="1881">
        <v>-43490.933440000008</v>
      </c>
      <c r="D100" s="1882">
        <v>-7795.909630000001</v>
      </c>
      <c r="E100" s="1882">
        <v>-5323.7948400000005</v>
      </c>
      <c r="F100" s="1882">
        <v>17870.792809999999</v>
      </c>
      <c r="G100" s="1882">
        <v>5872.7076800000013</v>
      </c>
      <c r="H100" s="1882">
        <v>4418.840369999999</v>
      </c>
      <c r="I100" s="1882">
        <v>3526.0929300000003</v>
      </c>
      <c r="J100" s="1882">
        <v>1215.01945</v>
      </c>
      <c r="K100" s="1882">
        <v>483.03332999999998</v>
      </c>
      <c r="L100" s="1882">
        <v>235.75528</v>
      </c>
      <c r="M100" s="1882">
        <v>155.88005000000001</v>
      </c>
      <c r="N100" s="1882">
        <v>17.46049</v>
      </c>
      <c r="O100" s="1883">
        <v>21.731660000000002</v>
      </c>
      <c r="Q100" s="1900"/>
      <c r="R100" s="1900"/>
      <c r="S100" s="1900"/>
      <c r="T100" s="1900"/>
      <c r="U100" s="1900"/>
      <c r="V100" s="1900"/>
      <c r="W100" s="1900"/>
      <c r="X100" s="1900"/>
      <c r="Y100" s="1900"/>
      <c r="Z100" s="1900"/>
      <c r="AA100" s="1900"/>
      <c r="AB100" s="1900"/>
      <c r="AC100" s="1900"/>
    </row>
    <row r="101" spans="1:31" ht="13.5" thickBot="1">
      <c r="A101" s="1858" t="s">
        <v>1033</v>
      </c>
      <c r="B101" s="1863" t="s">
        <v>1096</v>
      </c>
      <c r="C101" s="1887">
        <v>8.0000000000000004E-4</v>
      </c>
      <c r="D101" s="1888">
        <v>3.2000000000000002E-3</v>
      </c>
      <c r="E101" s="1888">
        <v>7.1999999999999998E-3</v>
      </c>
      <c r="F101" s="1888">
        <v>1.43E-2</v>
      </c>
      <c r="G101" s="1888">
        <v>2.7699999999999999E-2</v>
      </c>
      <c r="H101" s="1888">
        <v>4.4900000000000002E-2</v>
      </c>
      <c r="I101" s="1888">
        <v>6.1400000000000003E-2</v>
      </c>
      <c r="J101" s="1888">
        <v>7.7100000000000002E-2</v>
      </c>
      <c r="K101" s="1888">
        <v>0.10150000000000001</v>
      </c>
      <c r="L101" s="1888">
        <v>0.1326</v>
      </c>
      <c r="M101" s="1888">
        <v>0.1784</v>
      </c>
      <c r="N101" s="1888">
        <v>0.2243</v>
      </c>
      <c r="O101" s="1889">
        <v>0.26029999999999998</v>
      </c>
      <c r="Q101" s="1900"/>
      <c r="R101" s="1900"/>
      <c r="S101" s="1900"/>
      <c r="T101" s="1900"/>
      <c r="U101" s="1900"/>
      <c r="V101" s="1900"/>
      <c r="W101" s="1900"/>
      <c r="X101" s="1900"/>
      <c r="Y101" s="1900"/>
      <c r="Z101" s="1900"/>
      <c r="AA101" s="1900"/>
      <c r="AB101" s="1900"/>
      <c r="AC101" s="1900"/>
    </row>
    <row r="102" spans="1:31" ht="14.25" thickTop="1" thickBot="1">
      <c r="A102" s="1879" t="s">
        <v>1033</v>
      </c>
      <c r="B102" s="1890" t="s">
        <v>1097</v>
      </c>
      <c r="C102" s="1891">
        <v>-34.792746752000006</v>
      </c>
      <c r="D102" s="1892">
        <v>-24.946910815999999</v>
      </c>
      <c r="E102" s="1892">
        <v>-38.331322847999999</v>
      </c>
      <c r="F102" s="1892">
        <v>255.55233718299999</v>
      </c>
      <c r="G102" s="1892">
        <v>162.67400273599998</v>
      </c>
      <c r="H102" s="1892">
        <v>198.405932613</v>
      </c>
      <c r="I102" s="1892">
        <v>216.50210590200001</v>
      </c>
      <c r="J102" s="1892">
        <v>93.677999595000003</v>
      </c>
      <c r="K102" s="1892">
        <v>49.027882995000006</v>
      </c>
      <c r="L102" s="1892">
        <v>31.261150127999997</v>
      </c>
      <c r="M102" s="1892">
        <v>27.809000919999999</v>
      </c>
      <c r="N102" s="1892">
        <v>3.9163879069999998</v>
      </c>
      <c r="O102" s="1893">
        <v>5.656751098</v>
      </c>
      <c r="Q102" s="1900"/>
      <c r="R102" s="1900"/>
      <c r="S102" s="1900"/>
      <c r="T102" s="1900"/>
      <c r="U102" s="1900"/>
      <c r="V102" s="1900"/>
      <c r="W102" s="1900"/>
      <c r="X102" s="1900"/>
      <c r="Y102" s="1900"/>
      <c r="Z102" s="1900"/>
      <c r="AA102" s="1900"/>
      <c r="AB102" s="1900"/>
      <c r="AC102" s="1900"/>
    </row>
    <row r="103" spans="1:31" ht="14.25" thickTop="1" thickBot="1">
      <c r="A103" s="1894" t="s">
        <v>1033</v>
      </c>
      <c r="B103" s="1895" t="s">
        <v>1098</v>
      </c>
      <c r="C103" s="1896">
        <v>0</v>
      </c>
      <c r="D103" s="1897">
        <v>0</v>
      </c>
      <c r="E103" s="1897">
        <v>0</v>
      </c>
      <c r="F103" s="1897">
        <v>0</v>
      </c>
      <c r="G103" s="1897">
        <v>0</v>
      </c>
      <c r="H103" s="1897">
        <v>0</v>
      </c>
      <c r="I103" s="1897">
        <v>0</v>
      </c>
      <c r="J103" s="1897">
        <v>0</v>
      </c>
      <c r="K103" s="1897">
        <v>0</v>
      </c>
      <c r="L103" s="1897">
        <v>0</v>
      </c>
      <c r="M103" s="1897">
        <v>0</v>
      </c>
      <c r="N103" s="1898">
        <v>946.41257066100002</v>
      </c>
      <c r="O103" s="1899">
        <v>0</v>
      </c>
      <c r="Q103" s="1900"/>
      <c r="R103" s="1900"/>
      <c r="S103" s="1900"/>
      <c r="T103" s="1900"/>
      <c r="U103" s="1900"/>
      <c r="V103" s="1900"/>
      <c r="W103" s="1900"/>
      <c r="X103" s="1900"/>
      <c r="Y103" s="1900"/>
      <c r="Z103" s="1900"/>
      <c r="AA103" s="1900"/>
      <c r="AB103" s="1900"/>
      <c r="AC103" s="1900"/>
    </row>
    <row r="104" spans="1:31" ht="18" customHeight="1" thickTop="1" thickBot="1">
      <c r="A104" s="2520" t="s">
        <v>1100</v>
      </c>
      <c r="B104" s="2521"/>
      <c r="C104" s="2521"/>
      <c r="D104" s="2521"/>
      <c r="E104" s="2521"/>
      <c r="F104" s="2521"/>
      <c r="G104" s="2521"/>
      <c r="H104" s="2521"/>
      <c r="I104" s="2521"/>
      <c r="J104" s="2521"/>
      <c r="K104" s="2521"/>
      <c r="L104" s="2521"/>
      <c r="M104" s="2521"/>
      <c r="N104" s="2521"/>
      <c r="O104" s="2522"/>
    </row>
    <row r="105" spans="1:31" ht="11.25" customHeight="1" thickTop="1">
      <c r="A105" s="2523"/>
      <c r="B105" s="2525" t="s">
        <v>1018</v>
      </c>
      <c r="C105" s="2527" t="s">
        <v>1019</v>
      </c>
      <c r="D105" s="2528"/>
      <c r="E105" s="2528"/>
      <c r="F105" s="2528"/>
      <c r="G105" s="2528"/>
      <c r="H105" s="2528"/>
      <c r="I105" s="2528"/>
      <c r="J105" s="2528"/>
      <c r="K105" s="2528"/>
      <c r="L105" s="2528"/>
      <c r="M105" s="2528"/>
      <c r="N105" s="2528"/>
      <c r="O105" s="2529"/>
    </row>
    <row r="106" spans="1:31" ht="26.25" thickBot="1">
      <c r="A106" s="2524"/>
      <c r="B106" s="2526"/>
      <c r="C106" s="1850" t="s">
        <v>1020</v>
      </c>
      <c r="D106" s="1851" t="s">
        <v>1021</v>
      </c>
      <c r="E106" s="1851" t="s">
        <v>1022</v>
      </c>
      <c r="F106" s="1851" t="s">
        <v>1023</v>
      </c>
      <c r="G106" s="1851" t="s">
        <v>1024</v>
      </c>
      <c r="H106" s="1851" t="s">
        <v>1025</v>
      </c>
      <c r="I106" s="1851" t="s">
        <v>1026</v>
      </c>
      <c r="J106" s="1851" t="s">
        <v>1027</v>
      </c>
      <c r="K106" s="1851" t="s">
        <v>1028</v>
      </c>
      <c r="L106" s="1851" t="s">
        <v>1029</v>
      </c>
      <c r="M106" s="1851" t="s">
        <v>1030</v>
      </c>
      <c r="N106" s="1851" t="s">
        <v>1031</v>
      </c>
      <c r="O106" s="1852" t="s">
        <v>1032</v>
      </c>
    </row>
    <row r="107" spans="1:31" ht="13.5" thickTop="1">
      <c r="A107" s="1853" t="s">
        <v>1033</v>
      </c>
      <c r="B107" s="1854" t="s">
        <v>1034</v>
      </c>
      <c r="C107" s="1855"/>
      <c r="D107" s="1856"/>
      <c r="E107" s="1856"/>
      <c r="F107" s="1856"/>
      <c r="G107" s="1856"/>
      <c r="H107" s="1856"/>
      <c r="I107" s="1856"/>
      <c r="J107" s="1856"/>
      <c r="K107" s="1856"/>
      <c r="L107" s="1856"/>
      <c r="M107" s="1856"/>
      <c r="N107" s="1856"/>
      <c r="O107" s="1857"/>
    </row>
    <row r="108" spans="1:31">
      <c r="A108" s="1858" t="s">
        <v>1033</v>
      </c>
      <c r="B108" s="1859" t="s">
        <v>22</v>
      </c>
      <c r="C108" s="1860"/>
      <c r="D108" s="1861"/>
      <c r="E108" s="1861"/>
      <c r="F108" s="1861"/>
      <c r="G108" s="1861"/>
      <c r="H108" s="1861"/>
      <c r="I108" s="1861"/>
      <c r="J108" s="1861"/>
      <c r="K108" s="1861"/>
      <c r="L108" s="1861"/>
      <c r="M108" s="1861"/>
      <c r="N108" s="1861"/>
      <c r="O108" s="1862"/>
    </row>
    <row r="109" spans="1:31">
      <c r="A109" s="1858" t="s">
        <v>1035</v>
      </c>
      <c r="B109" s="1863" t="s">
        <v>1036</v>
      </c>
      <c r="C109" s="1864">
        <v>1506.7228599999999</v>
      </c>
      <c r="D109" s="1865">
        <v>0</v>
      </c>
      <c r="E109" s="1865">
        <v>0</v>
      </c>
      <c r="F109" s="1865">
        <v>0</v>
      </c>
      <c r="G109" s="1865">
        <v>0</v>
      </c>
      <c r="H109" s="1865">
        <v>0</v>
      </c>
      <c r="I109" s="1865">
        <v>0</v>
      </c>
      <c r="J109" s="1865">
        <v>0</v>
      </c>
      <c r="K109" s="1865">
        <v>0</v>
      </c>
      <c r="L109" s="1865">
        <v>0</v>
      </c>
      <c r="M109" s="1865">
        <v>0</v>
      </c>
      <c r="N109" s="1865">
        <v>0</v>
      </c>
      <c r="O109" s="1866">
        <v>0</v>
      </c>
      <c r="Q109" s="1900"/>
      <c r="R109" s="1900"/>
      <c r="S109" s="1900"/>
      <c r="T109" s="1900"/>
      <c r="U109" s="1900"/>
      <c r="V109" s="1900"/>
      <c r="W109" s="1900"/>
      <c r="X109" s="1900"/>
      <c r="Y109" s="1900"/>
      <c r="Z109" s="1900"/>
      <c r="AA109" s="1900"/>
      <c r="AB109" s="1900"/>
      <c r="AC109" s="1900"/>
      <c r="AD109" s="1900"/>
      <c r="AE109" s="1900"/>
    </row>
    <row r="110" spans="1:31">
      <c r="A110" s="1858" t="s">
        <v>1037</v>
      </c>
      <c r="B110" s="1863" t="s">
        <v>687</v>
      </c>
      <c r="C110" s="1864">
        <v>1384.50443</v>
      </c>
      <c r="D110" s="1865">
        <v>0</v>
      </c>
      <c r="E110" s="1865">
        <v>0</v>
      </c>
      <c r="F110" s="1865">
        <v>0</v>
      </c>
      <c r="G110" s="1865">
        <v>0</v>
      </c>
      <c r="H110" s="1865">
        <v>0</v>
      </c>
      <c r="I110" s="1865">
        <v>0</v>
      </c>
      <c r="J110" s="1865">
        <v>0</v>
      </c>
      <c r="K110" s="1865">
        <v>0</v>
      </c>
      <c r="L110" s="1865">
        <v>0</v>
      </c>
      <c r="M110" s="1865">
        <v>0</v>
      </c>
      <c r="N110" s="1865">
        <v>0</v>
      </c>
      <c r="O110" s="1866">
        <v>0</v>
      </c>
      <c r="Q110" s="1900"/>
      <c r="R110" s="1900"/>
      <c r="S110" s="1900"/>
      <c r="T110" s="1900"/>
      <c r="U110" s="1900"/>
      <c r="V110" s="1900"/>
      <c r="W110" s="1900"/>
      <c r="X110" s="1900"/>
      <c r="Y110" s="1900"/>
      <c r="Z110" s="1900"/>
      <c r="AA110" s="1900"/>
      <c r="AB110" s="1900"/>
      <c r="AC110" s="1900"/>
      <c r="AD110" s="1900"/>
      <c r="AE110" s="1900"/>
    </row>
    <row r="111" spans="1:31">
      <c r="A111" s="1858" t="s">
        <v>1038</v>
      </c>
      <c r="B111" s="1863" t="s">
        <v>1039</v>
      </c>
      <c r="C111" s="1864">
        <v>122.21843</v>
      </c>
      <c r="D111" s="1865">
        <v>0</v>
      </c>
      <c r="E111" s="1865">
        <v>0</v>
      </c>
      <c r="F111" s="1865">
        <v>0</v>
      </c>
      <c r="G111" s="1865">
        <v>0</v>
      </c>
      <c r="H111" s="1865">
        <v>0</v>
      </c>
      <c r="I111" s="1865">
        <v>0</v>
      </c>
      <c r="J111" s="1865">
        <v>0</v>
      </c>
      <c r="K111" s="1865">
        <v>0</v>
      </c>
      <c r="L111" s="1865">
        <v>0</v>
      </c>
      <c r="M111" s="1865">
        <v>0</v>
      </c>
      <c r="N111" s="1865">
        <v>0</v>
      </c>
      <c r="O111" s="1866">
        <v>0</v>
      </c>
      <c r="Q111" s="1900"/>
      <c r="R111" s="1900"/>
      <c r="S111" s="1900"/>
      <c r="T111" s="1900"/>
      <c r="U111" s="1900"/>
      <c r="V111" s="1900"/>
      <c r="W111" s="1900"/>
      <c r="X111" s="1900"/>
      <c r="Y111" s="1900"/>
      <c r="Z111" s="1900"/>
      <c r="AA111" s="1900"/>
      <c r="AB111" s="1900"/>
      <c r="AC111" s="1900"/>
      <c r="AD111" s="1900"/>
      <c r="AE111" s="1900"/>
    </row>
    <row r="112" spans="1:31" ht="25.5">
      <c r="A112" s="1858" t="s">
        <v>1040</v>
      </c>
      <c r="B112" s="1863" t="s">
        <v>1041</v>
      </c>
      <c r="C112" s="1864">
        <v>4529.0829999999996</v>
      </c>
      <c r="D112" s="1865">
        <v>0</v>
      </c>
      <c r="E112" s="1865">
        <v>0</v>
      </c>
      <c r="F112" s="1865">
        <v>0</v>
      </c>
      <c r="G112" s="1865">
        <v>0</v>
      </c>
      <c r="H112" s="1865">
        <v>0</v>
      </c>
      <c r="I112" s="1865">
        <v>0</v>
      </c>
      <c r="J112" s="1865">
        <v>0</v>
      </c>
      <c r="K112" s="1865">
        <v>0</v>
      </c>
      <c r="L112" s="1865">
        <v>0</v>
      </c>
      <c r="M112" s="1865">
        <v>0</v>
      </c>
      <c r="N112" s="1865">
        <v>0</v>
      </c>
      <c r="O112" s="1866">
        <v>0</v>
      </c>
      <c r="Q112" s="1900"/>
      <c r="R112" s="1900"/>
      <c r="S112" s="1900"/>
      <c r="T112" s="1900"/>
      <c r="U112" s="1900"/>
      <c r="V112" s="1900"/>
      <c r="W112" s="1900"/>
      <c r="X112" s="1900"/>
      <c r="Y112" s="1900"/>
      <c r="Z112" s="1900"/>
      <c r="AA112" s="1900"/>
      <c r="AB112" s="1900"/>
      <c r="AC112" s="1900"/>
      <c r="AD112" s="1900"/>
      <c r="AE112" s="1900"/>
    </row>
    <row r="113" spans="1:31">
      <c r="A113" s="1858" t="s">
        <v>1042</v>
      </c>
      <c r="B113" s="1863" t="s">
        <v>1043</v>
      </c>
      <c r="C113" s="1864">
        <v>27739.545599999998</v>
      </c>
      <c r="D113" s="1865">
        <v>7868.5402699999995</v>
      </c>
      <c r="E113" s="1865">
        <v>1574.9729</v>
      </c>
      <c r="F113" s="1865">
        <v>307.73599999999999</v>
      </c>
      <c r="G113" s="1865">
        <v>0</v>
      </c>
      <c r="H113" s="1865">
        <v>0</v>
      </c>
      <c r="I113" s="1865">
        <v>0</v>
      </c>
      <c r="J113" s="1865">
        <v>0</v>
      </c>
      <c r="K113" s="1865">
        <v>0</v>
      </c>
      <c r="L113" s="1865">
        <v>0</v>
      </c>
      <c r="M113" s="1865">
        <v>0</v>
      </c>
      <c r="N113" s="1865">
        <v>0</v>
      </c>
      <c r="O113" s="1866">
        <v>0</v>
      </c>
      <c r="Q113" s="1900"/>
      <c r="R113" s="1900"/>
      <c r="S113" s="1900"/>
      <c r="T113" s="1900"/>
      <c r="U113" s="1900"/>
      <c r="V113" s="1900"/>
      <c r="W113" s="1900"/>
      <c r="X113" s="1900"/>
      <c r="Y113" s="1900"/>
      <c r="Z113" s="1900"/>
      <c r="AA113" s="1900"/>
      <c r="AB113" s="1900"/>
      <c r="AC113" s="1900"/>
      <c r="AD113" s="1900"/>
      <c r="AE113" s="1900"/>
    </row>
    <row r="114" spans="1:31" ht="25.5">
      <c r="A114" s="1858" t="s">
        <v>1044</v>
      </c>
      <c r="B114" s="1863" t="s">
        <v>1045</v>
      </c>
      <c r="C114" s="1864">
        <v>3957.85086</v>
      </c>
      <c r="D114" s="1865">
        <v>0</v>
      </c>
      <c r="E114" s="1865">
        <v>0</v>
      </c>
      <c r="F114" s="1865">
        <v>0</v>
      </c>
      <c r="G114" s="1865">
        <v>0</v>
      </c>
      <c r="H114" s="1865">
        <v>0</v>
      </c>
      <c r="I114" s="1865">
        <v>0</v>
      </c>
      <c r="J114" s="1865">
        <v>0</v>
      </c>
      <c r="K114" s="1865">
        <v>0</v>
      </c>
      <c r="L114" s="1865">
        <v>0</v>
      </c>
      <c r="M114" s="1865">
        <v>0</v>
      </c>
      <c r="N114" s="1865">
        <v>0</v>
      </c>
      <c r="O114" s="1866">
        <v>0</v>
      </c>
      <c r="Q114" s="1900"/>
      <c r="R114" s="1900"/>
      <c r="S114" s="1900"/>
      <c r="T114" s="1900"/>
      <c r="U114" s="1900"/>
      <c r="V114" s="1900"/>
      <c r="W114" s="1900"/>
      <c r="X114" s="1900"/>
      <c r="Y114" s="1900"/>
      <c r="Z114" s="1900"/>
      <c r="AA114" s="1900"/>
      <c r="AB114" s="1900"/>
      <c r="AC114" s="1900"/>
      <c r="AD114" s="1900"/>
      <c r="AE114" s="1900"/>
    </row>
    <row r="115" spans="1:31">
      <c r="A115" s="1858" t="s">
        <v>1046</v>
      </c>
      <c r="B115" s="1863" t="s">
        <v>1047</v>
      </c>
      <c r="C115" s="1864">
        <v>23781.694739999999</v>
      </c>
      <c r="D115" s="1865">
        <v>7868.5402699999995</v>
      </c>
      <c r="E115" s="1865">
        <v>1574.9729</v>
      </c>
      <c r="F115" s="1865">
        <v>307.73599999999999</v>
      </c>
      <c r="G115" s="1865">
        <v>0</v>
      </c>
      <c r="H115" s="1865">
        <v>0</v>
      </c>
      <c r="I115" s="1865">
        <v>0</v>
      </c>
      <c r="J115" s="1865">
        <v>0</v>
      </c>
      <c r="K115" s="1865">
        <v>0</v>
      </c>
      <c r="L115" s="1865">
        <v>0</v>
      </c>
      <c r="M115" s="1865">
        <v>0</v>
      </c>
      <c r="N115" s="1865">
        <v>0</v>
      </c>
      <c r="O115" s="1866">
        <v>0</v>
      </c>
      <c r="Q115" s="1900"/>
      <c r="R115" s="1900"/>
      <c r="S115" s="1900"/>
      <c r="T115" s="1900"/>
      <c r="U115" s="1900"/>
      <c r="V115" s="1900"/>
      <c r="W115" s="1900"/>
      <c r="X115" s="1900"/>
      <c r="Y115" s="1900"/>
      <c r="Z115" s="1900"/>
      <c r="AA115" s="1900"/>
      <c r="AB115" s="1900"/>
      <c r="AC115" s="1900"/>
      <c r="AD115" s="1900"/>
      <c r="AE115" s="1900"/>
    </row>
    <row r="116" spans="1:31">
      <c r="A116" s="1858" t="s">
        <v>1048</v>
      </c>
      <c r="B116" s="1869" t="s">
        <v>1049</v>
      </c>
      <c r="C116" s="1864">
        <v>6259.6693099999993</v>
      </c>
      <c r="D116" s="1865">
        <v>5264.8663499999993</v>
      </c>
      <c r="E116" s="1865">
        <v>10036.370919999999</v>
      </c>
      <c r="F116" s="1865">
        <v>19496.805740000003</v>
      </c>
      <c r="G116" s="1865">
        <v>12678.943169999999</v>
      </c>
      <c r="H116" s="1865">
        <v>6625.5174900000002</v>
      </c>
      <c r="I116" s="1865">
        <v>4609.9071899999999</v>
      </c>
      <c r="J116" s="1865">
        <v>3100.9529400000001</v>
      </c>
      <c r="K116" s="1865">
        <v>3116.0061100000003</v>
      </c>
      <c r="L116" s="1865">
        <v>2067.7590299999997</v>
      </c>
      <c r="M116" s="1865">
        <v>320.90737000000007</v>
      </c>
      <c r="N116" s="1865">
        <v>124.26848</v>
      </c>
      <c r="O116" s="1866">
        <v>46.138220000000004</v>
      </c>
      <c r="Q116" s="1900"/>
      <c r="R116" s="1900"/>
      <c r="S116" s="1900"/>
      <c r="T116" s="1900"/>
      <c r="U116" s="1900"/>
      <c r="V116" s="1900"/>
      <c r="W116" s="1900"/>
      <c r="X116" s="1900"/>
      <c r="Y116" s="1900"/>
      <c r="Z116" s="1900"/>
      <c r="AA116" s="1900"/>
      <c r="AB116" s="1900"/>
      <c r="AC116" s="1900"/>
      <c r="AD116" s="1900"/>
      <c r="AE116" s="1900"/>
    </row>
    <row r="117" spans="1:31">
      <c r="A117" s="1858" t="s">
        <v>1050</v>
      </c>
      <c r="B117" s="1869" t="s">
        <v>1051</v>
      </c>
      <c r="C117" s="1864">
        <v>5171.9378499999993</v>
      </c>
      <c r="D117" s="1865">
        <v>5073.0287899999994</v>
      </c>
      <c r="E117" s="1865">
        <v>8967.1514499999994</v>
      </c>
      <c r="F117" s="1865">
        <v>17653.435590000001</v>
      </c>
      <c r="G117" s="1865">
        <v>10064.85325</v>
      </c>
      <c r="H117" s="1865">
        <v>5247.57971</v>
      </c>
      <c r="I117" s="1865">
        <v>3540.42994</v>
      </c>
      <c r="J117" s="1865">
        <v>2342.95757</v>
      </c>
      <c r="K117" s="1865">
        <v>2564.9472700000001</v>
      </c>
      <c r="L117" s="1865">
        <v>1306.6866699999998</v>
      </c>
      <c r="M117" s="1865">
        <v>311.93013000000008</v>
      </c>
      <c r="N117" s="1865">
        <v>120.2811</v>
      </c>
      <c r="O117" s="1866">
        <v>42.239139999999999</v>
      </c>
      <c r="Q117" s="1900"/>
      <c r="R117" s="1900"/>
      <c r="S117" s="1900"/>
      <c r="T117" s="1900"/>
      <c r="U117" s="1900"/>
      <c r="V117" s="1900"/>
      <c r="W117" s="1900"/>
      <c r="X117" s="1900"/>
      <c r="Y117" s="1900"/>
      <c r="Z117" s="1900"/>
      <c r="AA117" s="1900"/>
      <c r="AB117" s="1900"/>
      <c r="AC117" s="1900"/>
      <c r="AD117" s="1900"/>
      <c r="AE117" s="1900"/>
    </row>
    <row r="118" spans="1:31">
      <c r="A118" s="1858" t="s">
        <v>1052</v>
      </c>
      <c r="B118" s="1869" t="s">
        <v>1053</v>
      </c>
      <c r="C118" s="1864">
        <v>1087.7314600000002</v>
      </c>
      <c r="D118" s="1865">
        <v>191.83756000000002</v>
      </c>
      <c r="E118" s="1865">
        <v>1069.21947</v>
      </c>
      <c r="F118" s="1865">
        <v>1843.37015</v>
      </c>
      <c r="G118" s="1865">
        <v>2614.0899199999999</v>
      </c>
      <c r="H118" s="1865">
        <v>1377.93778</v>
      </c>
      <c r="I118" s="1865">
        <v>1069.4772499999997</v>
      </c>
      <c r="J118" s="1865">
        <v>757.99537000000009</v>
      </c>
      <c r="K118" s="1865">
        <v>551.05883999999992</v>
      </c>
      <c r="L118" s="1865">
        <v>761.07236000000012</v>
      </c>
      <c r="M118" s="1865">
        <v>8.9772400000000001</v>
      </c>
      <c r="N118" s="1865">
        <v>3.9873799999999995</v>
      </c>
      <c r="O118" s="1866">
        <v>3.8990800000000001</v>
      </c>
      <c r="Q118" s="1900"/>
      <c r="R118" s="1900"/>
      <c r="S118" s="1900"/>
      <c r="T118" s="1900"/>
      <c r="U118" s="1900"/>
      <c r="V118" s="1900"/>
      <c r="W118" s="1900"/>
      <c r="X118" s="1900"/>
      <c r="Y118" s="1900"/>
      <c r="Z118" s="1900"/>
      <c r="AA118" s="1900"/>
      <c r="AB118" s="1900"/>
      <c r="AC118" s="1900"/>
      <c r="AD118" s="1900"/>
      <c r="AE118" s="1900"/>
    </row>
    <row r="119" spans="1:31">
      <c r="A119" s="1858" t="s">
        <v>1054</v>
      </c>
      <c r="B119" s="1863" t="s">
        <v>1055</v>
      </c>
      <c r="C119" s="1864">
        <v>26257.132580000001</v>
      </c>
      <c r="D119" s="1865">
        <v>5407.7739199999996</v>
      </c>
      <c r="E119" s="1865">
        <v>4836.8110700000007</v>
      </c>
      <c r="F119" s="1865">
        <v>10307.071240000001</v>
      </c>
      <c r="G119" s="1865">
        <v>6265.9042700000009</v>
      </c>
      <c r="H119" s="1865">
        <v>3974.7054699999999</v>
      </c>
      <c r="I119" s="1865">
        <v>13.795</v>
      </c>
      <c r="J119" s="1865">
        <v>2575.43498</v>
      </c>
      <c r="K119" s="1865">
        <v>915.94998999999996</v>
      </c>
      <c r="L119" s="1865">
        <v>204.72533999999999</v>
      </c>
      <c r="M119" s="1865">
        <v>97.2</v>
      </c>
      <c r="N119" s="1865">
        <v>0</v>
      </c>
      <c r="O119" s="1866">
        <v>12.72</v>
      </c>
      <c r="Q119" s="1900"/>
      <c r="R119" s="1900"/>
      <c r="S119" s="1900"/>
      <c r="T119" s="1900"/>
      <c r="U119" s="1900"/>
      <c r="V119" s="1900"/>
      <c r="W119" s="1900"/>
      <c r="X119" s="1900"/>
      <c r="Y119" s="1900"/>
      <c r="Z119" s="1900"/>
      <c r="AA119" s="1900"/>
      <c r="AB119" s="1900"/>
      <c r="AC119" s="1900"/>
      <c r="AD119" s="1900"/>
      <c r="AE119" s="1900"/>
    </row>
    <row r="120" spans="1:31" ht="51">
      <c r="A120" s="1858" t="s">
        <v>1056</v>
      </c>
      <c r="B120" s="1863" t="s">
        <v>1057</v>
      </c>
      <c r="C120" s="1864">
        <v>0</v>
      </c>
      <c r="D120" s="1865">
        <v>0</v>
      </c>
      <c r="E120" s="1865">
        <v>0</v>
      </c>
      <c r="F120" s="1865">
        <v>0</v>
      </c>
      <c r="G120" s="1865">
        <v>0</v>
      </c>
      <c r="H120" s="1865">
        <v>0</v>
      </c>
      <c r="I120" s="1865">
        <v>0</v>
      </c>
      <c r="J120" s="1865">
        <v>0</v>
      </c>
      <c r="K120" s="1865">
        <v>0</v>
      </c>
      <c r="L120" s="1865">
        <v>0</v>
      </c>
      <c r="M120" s="1865">
        <v>0</v>
      </c>
      <c r="N120" s="1865">
        <v>0</v>
      </c>
      <c r="O120" s="1866">
        <v>0</v>
      </c>
      <c r="Q120" s="1900"/>
      <c r="R120" s="1900"/>
      <c r="S120" s="1900"/>
      <c r="T120" s="1900"/>
      <c r="U120" s="1900"/>
      <c r="V120" s="1900"/>
      <c r="W120" s="1900"/>
      <c r="X120" s="1900"/>
      <c r="Y120" s="1900"/>
      <c r="Z120" s="1900"/>
      <c r="AA120" s="1900"/>
      <c r="AB120" s="1900"/>
      <c r="AC120" s="1900"/>
      <c r="AD120" s="1900"/>
      <c r="AE120" s="1900"/>
    </row>
    <row r="121" spans="1:31" ht="38.25">
      <c r="A121" s="1858" t="s">
        <v>1058</v>
      </c>
      <c r="B121" s="1863" t="s">
        <v>1059</v>
      </c>
      <c r="C121" s="1864">
        <v>13502.98338</v>
      </c>
      <c r="D121" s="1865">
        <v>2776.0978700000001</v>
      </c>
      <c r="E121" s="1865">
        <v>3315.1642000000002</v>
      </c>
      <c r="F121" s="1865">
        <v>6291.1127100000003</v>
      </c>
      <c r="G121" s="1865">
        <v>1236.8181600000003</v>
      </c>
      <c r="H121" s="1865">
        <v>820.22384</v>
      </c>
      <c r="I121" s="1865">
        <v>0</v>
      </c>
      <c r="J121" s="1865">
        <v>411.73398000000003</v>
      </c>
      <c r="K121" s="1865">
        <v>892.56799000000001</v>
      </c>
      <c r="L121" s="1865">
        <v>195.58434</v>
      </c>
      <c r="M121" s="1865">
        <v>97.2</v>
      </c>
      <c r="N121" s="1865">
        <v>0</v>
      </c>
      <c r="O121" s="1866">
        <v>12.72</v>
      </c>
      <c r="Q121" s="1900"/>
      <c r="R121" s="1900"/>
      <c r="S121" s="1900"/>
      <c r="T121" s="1900"/>
      <c r="U121" s="1900"/>
      <c r="V121" s="1900"/>
      <c r="W121" s="1900"/>
      <c r="X121" s="1900"/>
      <c r="Y121" s="1900"/>
      <c r="Z121" s="1900"/>
      <c r="AA121" s="1900"/>
      <c r="AB121" s="1900"/>
      <c r="AC121" s="1900"/>
      <c r="AD121" s="1900"/>
      <c r="AE121" s="1900"/>
    </row>
    <row r="122" spans="1:31" ht="38.25">
      <c r="A122" s="1858" t="s">
        <v>1060</v>
      </c>
      <c r="B122" s="1863" t="s">
        <v>1061</v>
      </c>
      <c r="C122" s="1864">
        <v>12754.1492</v>
      </c>
      <c r="D122" s="1865">
        <v>2631.67605</v>
      </c>
      <c r="E122" s="1865">
        <v>1521.64687</v>
      </c>
      <c r="F122" s="1865">
        <v>4015.9585299999999</v>
      </c>
      <c r="G122" s="1865">
        <v>5029.0861100000002</v>
      </c>
      <c r="H122" s="1865">
        <v>3154.4816299999998</v>
      </c>
      <c r="I122" s="1865">
        <v>13.795</v>
      </c>
      <c r="J122" s="1865">
        <v>2163.701</v>
      </c>
      <c r="K122" s="1865">
        <v>23.382000000000001</v>
      </c>
      <c r="L122" s="1865">
        <v>9.141</v>
      </c>
      <c r="M122" s="1865">
        <v>0</v>
      </c>
      <c r="N122" s="1865">
        <v>0</v>
      </c>
      <c r="O122" s="1866">
        <v>0</v>
      </c>
      <c r="Q122" s="1900"/>
      <c r="R122" s="1900"/>
      <c r="S122" s="1900"/>
      <c r="T122" s="1900"/>
      <c r="U122" s="1900"/>
      <c r="V122" s="1900"/>
      <c r="W122" s="1900"/>
      <c r="X122" s="1900"/>
      <c r="Y122" s="1900"/>
      <c r="Z122" s="1900"/>
      <c r="AA122" s="1900"/>
      <c r="AB122" s="1900"/>
      <c r="AC122" s="1900"/>
      <c r="AD122" s="1900"/>
      <c r="AE122" s="1900"/>
    </row>
    <row r="123" spans="1:31">
      <c r="A123" s="1858" t="s">
        <v>1062</v>
      </c>
      <c r="B123" s="1863" t="s">
        <v>1063</v>
      </c>
      <c r="C123" s="1864">
        <v>18.482020000000002</v>
      </c>
      <c r="D123" s="1865">
        <v>2.9546999999999999</v>
      </c>
      <c r="E123" s="1865">
        <v>1.359</v>
      </c>
      <c r="F123" s="1865">
        <v>0.1</v>
      </c>
      <c r="G123" s="1865">
        <v>0</v>
      </c>
      <c r="H123" s="1865">
        <v>0</v>
      </c>
      <c r="I123" s="1865">
        <v>0</v>
      </c>
      <c r="J123" s="1865">
        <v>0</v>
      </c>
      <c r="K123" s="1865">
        <v>0</v>
      </c>
      <c r="L123" s="1865">
        <v>0</v>
      </c>
      <c r="M123" s="1865">
        <v>0</v>
      </c>
      <c r="N123" s="1865">
        <v>0</v>
      </c>
      <c r="O123" s="1866">
        <v>0</v>
      </c>
      <c r="Q123" s="1900"/>
      <c r="R123" s="1900"/>
      <c r="S123" s="1900"/>
      <c r="T123" s="1900"/>
      <c r="U123" s="1900"/>
      <c r="V123" s="1900"/>
      <c r="W123" s="1900"/>
      <c r="X123" s="1900"/>
      <c r="Y123" s="1900"/>
      <c r="Z123" s="1900"/>
      <c r="AA123" s="1900"/>
      <c r="AB123" s="1900"/>
      <c r="AC123" s="1900"/>
      <c r="AD123" s="1900"/>
      <c r="AE123" s="1900"/>
    </row>
    <row r="124" spans="1:31">
      <c r="A124" s="1858" t="s">
        <v>1033</v>
      </c>
      <c r="B124" s="1863" t="s">
        <v>1064</v>
      </c>
      <c r="C124" s="1872">
        <v>66310.635370000004</v>
      </c>
      <c r="D124" s="1873">
        <v>18544.135240000003</v>
      </c>
      <c r="E124" s="1873">
        <v>16449.513889999998</v>
      </c>
      <c r="F124" s="1873">
        <v>30111.712980000004</v>
      </c>
      <c r="G124" s="1873">
        <v>18944.847440000001</v>
      </c>
      <c r="H124" s="1873">
        <v>10600.222960000001</v>
      </c>
      <c r="I124" s="1873">
        <v>4623.7021899999991</v>
      </c>
      <c r="J124" s="1873">
        <v>5676.3879199999992</v>
      </c>
      <c r="K124" s="1873">
        <v>4031.9560999999999</v>
      </c>
      <c r="L124" s="1873">
        <v>2272.4843700000001</v>
      </c>
      <c r="M124" s="1873">
        <v>418.10737000000006</v>
      </c>
      <c r="N124" s="1873">
        <v>124.26848</v>
      </c>
      <c r="O124" s="1874">
        <v>58.858220000000003</v>
      </c>
      <c r="Q124" s="1900"/>
      <c r="R124" s="1900"/>
      <c r="S124" s="1900"/>
      <c r="T124" s="1900"/>
      <c r="U124" s="1900"/>
      <c r="V124" s="1900"/>
      <c r="W124" s="1900"/>
      <c r="X124" s="1900"/>
      <c r="Y124" s="1900"/>
      <c r="Z124" s="1900"/>
      <c r="AA124" s="1900"/>
      <c r="AB124" s="1900"/>
      <c r="AC124" s="1900"/>
      <c r="AD124" s="1900"/>
      <c r="AE124" s="1900"/>
    </row>
    <row r="125" spans="1:31">
      <c r="A125" s="1858" t="s">
        <v>1033</v>
      </c>
      <c r="B125" s="1859" t="s">
        <v>23</v>
      </c>
      <c r="C125" s="1876">
        <v>0</v>
      </c>
      <c r="D125" s="1877">
        <v>0</v>
      </c>
      <c r="E125" s="1877">
        <v>0</v>
      </c>
      <c r="F125" s="1877">
        <v>0</v>
      </c>
      <c r="G125" s="1877">
        <v>0</v>
      </c>
      <c r="H125" s="1877">
        <v>0</v>
      </c>
      <c r="I125" s="1877">
        <v>0</v>
      </c>
      <c r="J125" s="1877">
        <v>0</v>
      </c>
      <c r="K125" s="1877">
        <v>0</v>
      </c>
      <c r="L125" s="1877">
        <v>0</v>
      </c>
      <c r="M125" s="1877">
        <v>0</v>
      </c>
      <c r="N125" s="1877">
        <v>0</v>
      </c>
      <c r="O125" s="1878">
        <v>0</v>
      </c>
      <c r="Q125" s="1900"/>
      <c r="R125" s="1900"/>
      <c r="S125" s="1900"/>
      <c r="T125" s="1900"/>
      <c r="U125" s="1900"/>
      <c r="V125" s="1900"/>
      <c r="W125" s="1900"/>
      <c r="X125" s="1900"/>
      <c r="Y125" s="1900"/>
      <c r="Z125" s="1900"/>
      <c r="AA125" s="1900"/>
      <c r="AB125" s="1900"/>
      <c r="AC125" s="1900"/>
      <c r="AD125" s="1900"/>
      <c r="AE125" s="1900"/>
    </row>
    <row r="126" spans="1:31">
      <c r="A126" s="1858" t="s">
        <v>1065</v>
      </c>
      <c r="B126" s="1863" t="s">
        <v>1066</v>
      </c>
      <c r="C126" s="1864">
        <v>7447.4062400000003</v>
      </c>
      <c r="D126" s="1865">
        <v>0</v>
      </c>
      <c r="E126" s="1865">
        <v>0</v>
      </c>
      <c r="F126" s="1865">
        <v>0</v>
      </c>
      <c r="G126" s="1865">
        <v>0</v>
      </c>
      <c r="H126" s="1865">
        <v>0</v>
      </c>
      <c r="I126" s="1865">
        <v>0</v>
      </c>
      <c r="J126" s="1865">
        <v>0</v>
      </c>
      <c r="K126" s="1865">
        <v>0</v>
      </c>
      <c r="L126" s="1865">
        <v>0</v>
      </c>
      <c r="M126" s="1865">
        <v>0</v>
      </c>
      <c r="N126" s="1865">
        <v>0</v>
      </c>
      <c r="O126" s="1866">
        <v>0</v>
      </c>
      <c r="Q126" s="1900"/>
      <c r="R126" s="1900"/>
      <c r="S126" s="1900"/>
      <c r="T126" s="1900"/>
      <c r="U126" s="1900"/>
      <c r="V126" s="1900"/>
      <c r="W126" s="1900"/>
      <c r="X126" s="1900"/>
      <c r="Y126" s="1900"/>
      <c r="Z126" s="1900"/>
      <c r="AA126" s="1900"/>
      <c r="AB126" s="1900"/>
      <c r="AC126" s="1900"/>
      <c r="AD126" s="1900"/>
      <c r="AE126" s="1900"/>
    </row>
    <row r="127" spans="1:31">
      <c r="A127" s="1858" t="s">
        <v>1067</v>
      </c>
      <c r="B127" s="1863" t="s">
        <v>687</v>
      </c>
      <c r="C127" s="1864">
        <v>5758.8794800000005</v>
      </c>
      <c r="D127" s="1865">
        <v>0</v>
      </c>
      <c r="E127" s="1865">
        <v>0</v>
      </c>
      <c r="F127" s="1865">
        <v>0</v>
      </c>
      <c r="G127" s="1865">
        <v>0</v>
      </c>
      <c r="H127" s="1865">
        <v>0</v>
      </c>
      <c r="I127" s="1865">
        <v>0</v>
      </c>
      <c r="J127" s="1865">
        <v>0</v>
      </c>
      <c r="K127" s="1865">
        <v>0</v>
      </c>
      <c r="L127" s="1865">
        <v>0</v>
      </c>
      <c r="M127" s="1865">
        <v>0</v>
      </c>
      <c r="N127" s="1865">
        <v>0</v>
      </c>
      <c r="O127" s="1866">
        <v>0</v>
      </c>
      <c r="Q127" s="1900"/>
      <c r="R127" s="1900"/>
      <c r="S127" s="1900"/>
      <c r="T127" s="1900"/>
      <c r="U127" s="1900"/>
      <c r="V127" s="1900"/>
      <c r="W127" s="1900"/>
      <c r="X127" s="1900"/>
      <c r="Y127" s="1900"/>
      <c r="Z127" s="1900"/>
      <c r="AA127" s="1900"/>
      <c r="AB127" s="1900"/>
      <c r="AC127" s="1900"/>
      <c r="AD127" s="1900"/>
      <c r="AE127" s="1900"/>
    </row>
    <row r="128" spans="1:31">
      <c r="A128" s="1858" t="s">
        <v>1068</v>
      </c>
      <c r="B128" s="1863" t="s">
        <v>1039</v>
      </c>
      <c r="C128" s="1864">
        <v>1688.5267599999997</v>
      </c>
      <c r="D128" s="1865">
        <v>0</v>
      </c>
      <c r="E128" s="1865">
        <v>0</v>
      </c>
      <c r="F128" s="1865">
        <v>0</v>
      </c>
      <c r="G128" s="1865">
        <v>0</v>
      </c>
      <c r="H128" s="1865">
        <v>0</v>
      </c>
      <c r="I128" s="1865">
        <v>0</v>
      </c>
      <c r="J128" s="1865">
        <v>0</v>
      </c>
      <c r="K128" s="1865">
        <v>0</v>
      </c>
      <c r="L128" s="1865">
        <v>0</v>
      </c>
      <c r="M128" s="1865">
        <v>0</v>
      </c>
      <c r="N128" s="1865">
        <v>0</v>
      </c>
      <c r="O128" s="1866">
        <v>0</v>
      </c>
      <c r="Q128" s="1900"/>
      <c r="R128" s="1900"/>
      <c r="S128" s="1900"/>
      <c r="T128" s="1900"/>
      <c r="U128" s="1900"/>
      <c r="V128" s="1900"/>
      <c r="W128" s="1900"/>
      <c r="X128" s="1900"/>
      <c r="Y128" s="1900"/>
      <c r="Z128" s="1900"/>
      <c r="AA128" s="1900"/>
      <c r="AB128" s="1900"/>
      <c r="AC128" s="1900"/>
      <c r="AD128" s="1900"/>
      <c r="AE128" s="1900"/>
    </row>
    <row r="129" spans="1:31">
      <c r="A129" s="1858" t="s">
        <v>1069</v>
      </c>
      <c r="B129" s="1863" t="s">
        <v>1043</v>
      </c>
      <c r="C129" s="1864">
        <v>14383.974179999999</v>
      </c>
      <c r="D129" s="1865">
        <v>14628.12177</v>
      </c>
      <c r="E129" s="1865">
        <v>16185.83073</v>
      </c>
      <c r="F129" s="1865">
        <v>38586.297599999991</v>
      </c>
      <c r="G129" s="1865">
        <v>21619.18275</v>
      </c>
      <c r="H129" s="1865">
        <v>9646.1749899999995</v>
      </c>
      <c r="I129" s="1865">
        <v>646.71195</v>
      </c>
      <c r="J129" s="1865">
        <v>1045.04384</v>
      </c>
      <c r="K129" s="1865">
        <v>72.942739999999986</v>
      </c>
      <c r="L129" s="1865">
        <v>71.905609999999996</v>
      </c>
      <c r="M129" s="1865">
        <v>32.012339999999995</v>
      </c>
      <c r="N129" s="1865">
        <v>3.3893800000000001</v>
      </c>
      <c r="O129" s="1866">
        <v>0.90825</v>
      </c>
      <c r="Q129" s="1900"/>
      <c r="R129" s="1900"/>
      <c r="S129" s="1900"/>
      <c r="T129" s="1900"/>
      <c r="U129" s="1900"/>
      <c r="V129" s="1900"/>
      <c r="W129" s="1900"/>
      <c r="X129" s="1900"/>
      <c r="Y129" s="1900"/>
      <c r="Z129" s="1900"/>
      <c r="AA129" s="1900"/>
      <c r="AB129" s="1900"/>
      <c r="AC129" s="1900"/>
      <c r="AD129" s="1900"/>
      <c r="AE129" s="1900"/>
    </row>
    <row r="130" spans="1:31">
      <c r="A130" s="1858" t="s">
        <v>1070</v>
      </c>
      <c r="B130" s="1863" t="s">
        <v>1071</v>
      </c>
      <c r="C130" s="1864">
        <v>11410.940420000001</v>
      </c>
      <c r="D130" s="1865">
        <v>13562.958509999999</v>
      </c>
      <c r="E130" s="1865">
        <v>15562.635460000001</v>
      </c>
      <c r="F130" s="1865">
        <v>36835.990760000001</v>
      </c>
      <c r="G130" s="1865">
        <v>20755.899000000001</v>
      </c>
      <c r="H130" s="1865">
        <v>8935.6327500000007</v>
      </c>
      <c r="I130" s="1865">
        <v>315.27749</v>
      </c>
      <c r="J130" s="1865">
        <v>539.19555000000003</v>
      </c>
      <c r="K130" s="1865">
        <v>66.793239999999997</v>
      </c>
      <c r="L130" s="1865">
        <v>67.691310000000001</v>
      </c>
      <c r="M130" s="1865">
        <v>24.29993</v>
      </c>
      <c r="N130" s="1865">
        <v>3.3893800000000001</v>
      </c>
      <c r="O130" s="1866">
        <v>0.90825</v>
      </c>
      <c r="Q130" s="1900"/>
      <c r="R130" s="1900"/>
      <c r="S130" s="1900"/>
      <c r="T130" s="1900"/>
      <c r="U130" s="1900"/>
      <c r="V130" s="1900"/>
      <c r="W130" s="1900"/>
      <c r="X130" s="1900"/>
      <c r="Y130" s="1900"/>
      <c r="Z130" s="1900"/>
      <c r="AA130" s="1900"/>
      <c r="AB130" s="1900"/>
      <c r="AC130" s="1900"/>
      <c r="AD130" s="1900"/>
      <c r="AE130" s="1900"/>
    </row>
    <row r="131" spans="1:31">
      <c r="A131" s="1858" t="s">
        <v>1072</v>
      </c>
      <c r="B131" s="1863" t="s">
        <v>1047</v>
      </c>
      <c r="C131" s="1864">
        <v>2973.0337599999998</v>
      </c>
      <c r="D131" s="1865">
        <v>1065.16326</v>
      </c>
      <c r="E131" s="1865">
        <v>623.19527000000005</v>
      </c>
      <c r="F131" s="1865">
        <v>1750.3068399999997</v>
      </c>
      <c r="G131" s="1865">
        <v>863.28375000000005</v>
      </c>
      <c r="H131" s="1865">
        <v>710.54223999999999</v>
      </c>
      <c r="I131" s="1865">
        <v>331.43446</v>
      </c>
      <c r="J131" s="1865">
        <v>505.84828999999996</v>
      </c>
      <c r="K131" s="1865">
        <v>6.1494999999999997</v>
      </c>
      <c r="L131" s="1865">
        <v>4.2143000000000006</v>
      </c>
      <c r="M131" s="1865">
        <v>7.7124100000000002</v>
      </c>
      <c r="N131" s="1865">
        <v>0</v>
      </c>
      <c r="O131" s="1866">
        <v>0</v>
      </c>
      <c r="Q131" s="1900"/>
      <c r="R131" s="1900"/>
      <c r="S131" s="1900"/>
      <c r="T131" s="1900"/>
      <c r="U131" s="1900"/>
      <c r="V131" s="1900"/>
      <c r="W131" s="1900"/>
      <c r="X131" s="1900"/>
      <c r="Y131" s="1900"/>
      <c r="Z131" s="1900"/>
      <c r="AA131" s="1900"/>
      <c r="AB131" s="1900"/>
      <c r="AC131" s="1900"/>
      <c r="AD131" s="1900"/>
      <c r="AE131" s="1900"/>
    </row>
    <row r="132" spans="1:31">
      <c r="A132" s="1858" t="s">
        <v>1073</v>
      </c>
      <c r="B132" s="1863" t="s">
        <v>694</v>
      </c>
      <c r="C132" s="1864">
        <v>1411.0683100000001</v>
      </c>
      <c r="D132" s="1865">
        <v>137.10093000000001</v>
      </c>
      <c r="E132" s="1865">
        <v>1521.4963399999999</v>
      </c>
      <c r="F132" s="1865">
        <v>2432.9848400000005</v>
      </c>
      <c r="G132" s="1865">
        <v>4076.3686699999998</v>
      </c>
      <c r="H132" s="1865">
        <v>3233.3843500000003</v>
      </c>
      <c r="I132" s="1865">
        <v>1967.1828400000002</v>
      </c>
      <c r="J132" s="1865">
        <v>1643.0955899999999</v>
      </c>
      <c r="K132" s="1865">
        <v>896.12981000000013</v>
      </c>
      <c r="L132" s="1865">
        <v>496.79509999999999</v>
      </c>
      <c r="M132" s="1865">
        <v>269.01299</v>
      </c>
      <c r="N132" s="1865">
        <v>122.63145000000002</v>
      </c>
      <c r="O132" s="1866">
        <v>13.33736</v>
      </c>
      <c r="Q132" s="1900"/>
      <c r="R132" s="1900"/>
      <c r="S132" s="1900"/>
      <c r="T132" s="1900"/>
      <c r="U132" s="1900"/>
      <c r="V132" s="1900"/>
      <c r="W132" s="1900"/>
      <c r="X132" s="1900"/>
      <c r="Y132" s="1900"/>
      <c r="Z132" s="1900"/>
      <c r="AA132" s="1900"/>
      <c r="AB132" s="1900"/>
      <c r="AC132" s="1900"/>
      <c r="AD132" s="1900"/>
      <c r="AE132" s="1900"/>
    </row>
    <row r="133" spans="1:31">
      <c r="A133" s="1858" t="s">
        <v>1074</v>
      </c>
      <c r="B133" s="1863" t="s">
        <v>1075</v>
      </c>
      <c r="C133" s="1864">
        <v>584.1006799999999</v>
      </c>
      <c r="D133" s="1865">
        <v>136.44135999999997</v>
      </c>
      <c r="E133" s="1865">
        <v>395.83879999999999</v>
      </c>
      <c r="F133" s="1865">
        <v>761.22640000000001</v>
      </c>
      <c r="G133" s="1865">
        <v>1347.2540200000001</v>
      </c>
      <c r="H133" s="1865">
        <v>1715.8152299999999</v>
      </c>
      <c r="I133" s="1865">
        <v>547.27423999999996</v>
      </c>
      <c r="J133" s="1865">
        <v>487.46282000000002</v>
      </c>
      <c r="K133" s="1865">
        <v>544.80869999999993</v>
      </c>
      <c r="L133" s="1865">
        <v>322.81021999999996</v>
      </c>
      <c r="M133" s="1865">
        <v>7.0000000000000007E-2</v>
      </c>
      <c r="N133" s="1865">
        <v>0</v>
      </c>
      <c r="O133" s="1866">
        <v>0</v>
      </c>
      <c r="Q133" s="1900"/>
      <c r="R133" s="1900"/>
      <c r="S133" s="1900"/>
      <c r="T133" s="1900"/>
      <c r="U133" s="1900"/>
      <c r="V133" s="1900"/>
      <c r="W133" s="1900"/>
      <c r="X133" s="1900"/>
      <c r="Y133" s="1900"/>
      <c r="Z133" s="1900"/>
      <c r="AA133" s="1900"/>
      <c r="AB133" s="1900"/>
      <c r="AC133" s="1900"/>
      <c r="AD133" s="1900"/>
      <c r="AE133" s="1900"/>
    </row>
    <row r="134" spans="1:31">
      <c r="A134" s="1858" t="s">
        <v>1076</v>
      </c>
      <c r="B134" s="1863" t="s">
        <v>1053</v>
      </c>
      <c r="C134" s="1864">
        <v>826.96762999999999</v>
      </c>
      <c r="D134" s="1865">
        <v>0.6595700000000001</v>
      </c>
      <c r="E134" s="1865">
        <v>1125.6575399999999</v>
      </c>
      <c r="F134" s="1865">
        <v>1671.7584399999998</v>
      </c>
      <c r="G134" s="1865">
        <v>2729.1146500000004</v>
      </c>
      <c r="H134" s="1865">
        <v>1517.5691200000001</v>
      </c>
      <c r="I134" s="1865">
        <v>1419.9086000000002</v>
      </c>
      <c r="J134" s="1865">
        <v>1155.6327699999999</v>
      </c>
      <c r="K134" s="1865">
        <v>351.32110999999998</v>
      </c>
      <c r="L134" s="1865">
        <v>173.98487999999998</v>
      </c>
      <c r="M134" s="1865">
        <v>268.94299000000001</v>
      </c>
      <c r="N134" s="1865">
        <v>122.63145000000002</v>
      </c>
      <c r="O134" s="1866">
        <v>13.33736</v>
      </c>
      <c r="Q134" s="1900"/>
      <c r="R134" s="1900"/>
      <c r="S134" s="1900"/>
      <c r="T134" s="1900"/>
      <c r="U134" s="1900"/>
      <c r="V134" s="1900"/>
      <c r="W134" s="1900"/>
      <c r="X134" s="1900"/>
      <c r="Y134" s="1900"/>
      <c r="Z134" s="1900"/>
      <c r="AA134" s="1900"/>
      <c r="AB134" s="1900"/>
      <c r="AC134" s="1900"/>
      <c r="AD134" s="1900"/>
      <c r="AE134" s="1900"/>
    </row>
    <row r="135" spans="1:31">
      <c r="A135" s="1858" t="s">
        <v>1077</v>
      </c>
      <c r="B135" s="1863" t="s">
        <v>1078</v>
      </c>
      <c r="C135" s="1864">
        <v>0</v>
      </c>
      <c r="D135" s="1865">
        <v>0</v>
      </c>
      <c r="E135" s="1865">
        <v>0</v>
      </c>
      <c r="F135" s="1865">
        <v>0</v>
      </c>
      <c r="G135" s="1865">
        <v>0</v>
      </c>
      <c r="H135" s="1865">
        <v>0</v>
      </c>
      <c r="I135" s="1865">
        <v>0</v>
      </c>
      <c r="J135" s="1865">
        <v>0</v>
      </c>
      <c r="K135" s="1865">
        <v>0</v>
      </c>
      <c r="L135" s="1865">
        <v>0</v>
      </c>
      <c r="M135" s="1865">
        <v>0</v>
      </c>
      <c r="N135" s="1865">
        <v>0</v>
      </c>
      <c r="O135" s="1866">
        <v>0</v>
      </c>
      <c r="Q135" s="1900"/>
      <c r="R135" s="1900"/>
      <c r="S135" s="1900"/>
      <c r="T135" s="1900"/>
      <c r="U135" s="1900"/>
      <c r="V135" s="1900"/>
      <c r="W135" s="1900"/>
      <c r="X135" s="1900"/>
      <c r="Y135" s="1900"/>
      <c r="Z135" s="1900"/>
      <c r="AA135" s="1900"/>
      <c r="AB135" s="1900"/>
      <c r="AC135" s="1900"/>
      <c r="AD135" s="1900"/>
      <c r="AE135" s="1900"/>
    </row>
    <row r="136" spans="1:31">
      <c r="A136" s="1858" t="s">
        <v>1079</v>
      </c>
      <c r="B136" s="1863" t="s">
        <v>1080</v>
      </c>
      <c r="C136" s="1864">
        <v>0</v>
      </c>
      <c r="D136" s="1865">
        <v>0</v>
      </c>
      <c r="E136" s="1865">
        <v>0</v>
      </c>
      <c r="F136" s="1865">
        <v>0</v>
      </c>
      <c r="G136" s="1865">
        <v>0</v>
      </c>
      <c r="H136" s="1865">
        <v>0</v>
      </c>
      <c r="I136" s="1865">
        <v>0</v>
      </c>
      <c r="J136" s="1865">
        <v>553.63</v>
      </c>
      <c r="K136" s="1865">
        <v>1191.4380000000001</v>
      </c>
      <c r="L136" s="1865">
        <v>1660.365</v>
      </c>
      <c r="M136" s="1865">
        <v>0</v>
      </c>
      <c r="N136" s="1865">
        <v>0</v>
      </c>
      <c r="O136" s="1866">
        <v>0</v>
      </c>
      <c r="Q136" s="1900"/>
      <c r="R136" s="1900"/>
      <c r="S136" s="1900"/>
      <c r="T136" s="1900"/>
      <c r="U136" s="1900"/>
      <c r="V136" s="1900"/>
      <c r="W136" s="1900"/>
      <c r="X136" s="1900"/>
      <c r="Y136" s="1900"/>
      <c r="Z136" s="1900"/>
      <c r="AA136" s="1900"/>
      <c r="AB136" s="1900"/>
      <c r="AC136" s="1900"/>
      <c r="AD136" s="1900"/>
      <c r="AE136" s="1900"/>
    </row>
    <row r="137" spans="1:31">
      <c r="A137" s="1858" t="s">
        <v>1081</v>
      </c>
      <c r="B137" s="1863" t="s">
        <v>1082</v>
      </c>
      <c r="C137" s="1864">
        <v>0</v>
      </c>
      <c r="D137" s="1865">
        <v>0</v>
      </c>
      <c r="E137" s="1865">
        <v>0</v>
      </c>
      <c r="F137" s="1865">
        <v>0</v>
      </c>
      <c r="G137" s="1865">
        <v>0</v>
      </c>
      <c r="H137" s="1865">
        <v>0</v>
      </c>
      <c r="I137" s="1865">
        <v>0</v>
      </c>
      <c r="J137" s="1865">
        <v>0</v>
      </c>
      <c r="K137" s="1865">
        <v>0</v>
      </c>
      <c r="L137" s="1865">
        <v>0</v>
      </c>
      <c r="M137" s="1865">
        <v>0</v>
      </c>
      <c r="N137" s="1865">
        <v>0</v>
      </c>
      <c r="O137" s="1866">
        <v>0</v>
      </c>
      <c r="Q137" s="1900"/>
      <c r="R137" s="1900"/>
      <c r="S137" s="1900"/>
      <c r="T137" s="1900"/>
      <c r="U137" s="1900"/>
      <c r="V137" s="1900"/>
      <c r="W137" s="1900"/>
      <c r="X137" s="1900"/>
      <c r="Y137" s="1900"/>
      <c r="Z137" s="1900"/>
      <c r="AA137" s="1900"/>
      <c r="AB137" s="1900"/>
      <c r="AC137" s="1900"/>
      <c r="AD137" s="1900"/>
      <c r="AE137" s="1900"/>
    </row>
    <row r="138" spans="1:31">
      <c r="A138" s="1858" t="s">
        <v>1033</v>
      </c>
      <c r="B138" s="1863" t="s">
        <v>1083</v>
      </c>
      <c r="C138" s="1872">
        <v>23242.44873</v>
      </c>
      <c r="D138" s="1873">
        <v>14765.222699999998</v>
      </c>
      <c r="E138" s="1873">
        <v>17707.327069999999</v>
      </c>
      <c r="F138" s="1873">
        <v>41019.282440000003</v>
      </c>
      <c r="G138" s="1873">
        <v>25695.551419999996</v>
      </c>
      <c r="H138" s="1873">
        <v>12879.55934</v>
      </c>
      <c r="I138" s="1873">
        <v>2613.8947900000003</v>
      </c>
      <c r="J138" s="1873">
        <v>3241.7694299999998</v>
      </c>
      <c r="K138" s="1873">
        <v>2160.5105500000004</v>
      </c>
      <c r="L138" s="1873">
        <v>2229.0657099999999</v>
      </c>
      <c r="M138" s="1873">
        <v>301.02533</v>
      </c>
      <c r="N138" s="1873">
        <v>126.02083000000002</v>
      </c>
      <c r="O138" s="1874">
        <v>14.245610000000001</v>
      </c>
      <c r="Q138" s="1900"/>
      <c r="R138" s="1900"/>
      <c r="S138" s="1900"/>
      <c r="T138" s="1900"/>
      <c r="U138" s="1900"/>
      <c r="V138" s="1900"/>
      <c r="W138" s="1900"/>
      <c r="X138" s="1900"/>
      <c r="Y138" s="1900"/>
      <c r="Z138" s="1900"/>
      <c r="AA138" s="1900"/>
      <c r="AB138" s="1900"/>
      <c r="AC138" s="1900"/>
      <c r="AD138" s="1900"/>
      <c r="AE138" s="1900"/>
    </row>
    <row r="139" spans="1:31">
      <c r="A139" s="1879" t="s">
        <v>1033</v>
      </c>
      <c r="B139" s="1880" t="s">
        <v>1084</v>
      </c>
      <c r="C139" s="1881">
        <v>43068.18664</v>
      </c>
      <c r="D139" s="1882">
        <v>3778.9125400000016</v>
      </c>
      <c r="E139" s="1882">
        <v>-1257.8131799999996</v>
      </c>
      <c r="F139" s="1882">
        <v>-10907.569460000001</v>
      </c>
      <c r="G139" s="1882">
        <v>-6750.7039800000002</v>
      </c>
      <c r="H139" s="1882">
        <v>-2279.3363799999993</v>
      </c>
      <c r="I139" s="1882">
        <v>2009.8073999999999</v>
      </c>
      <c r="J139" s="1882">
        <v>2434.6184900000003</v>
      </c>
      <c r="K139" s="1882">
        <v>1871.4455499999999</v>
      </c>
      <c r="L139" s="1882">
        <v>43.418659999999967</v>
      </c>
      <c r="M139" s="1882">
        <v>117.08204000000001</v>
      </c>
      <c r="N139" s="1882">
        <v>-1.7523500000000078</v>
      </c>
      <c r="O139" s="1883">
        <v>44.612610000000004</v>
      </c>
      <c r="Q139" s="1900"/>
      <c r="R139" s="1900"/>
      <c r="S139" s="1900"/>
      <c r="T139" s="1900"/>
      <c r="U139" s="1900"/>
      <c r="V139" s="1900"/>
      <c r="W139" s="1900"/>
      <c r="X139" s="1900"/>
      <c r="Y139" s="1900"/>
      <c r="Z139" s="1900"/>
      <c r="AA139" s="1900"/>
      <c r="AB139" s="1900"/>
      <c r="AC139" s="1900"/>
      <c r="AD139" s="1900"/>
      <c r="AE139" s="1900"/>
    </row>
    <row r="140" spans="1:31">
      <c r="A140" s="1858" t="s">
        <v>1033</v>
      </c>
      <c r="B140" s="1859" t="s">
        <v>1085</v>
      </c>
      <c r="C140" s="1884">
        <v>0</v>
      </c>
      <c r="D140" s="1885">
        <v>0</v>
      </c>
      <c r="E140" s="1885">
        <v>0</v>
      </c>
      <c r="F140" s="1885">
        <v>0</v>
      </c>
      <c r="G140" s="1885">
        <v>0</v>
      </c>
      <c r="H140" s="1885">
        <v>0</v>
      </c>
      <c r="I140" s="1885">
        <v>0</v>
      </c>
      <c r="J140" s="1885">
        <v>0</v>
      </c>
      <c r="K140" s="1885">
        <v>0</v>
      </c>
      <c r="L140" s="1885">
        <v>0</v>
      </c>
      <c r="M140" s="1885">
        <v>0</v>
      </c>
      <c r="N140" s="1885">
        <v>0</v>
      </c>
      <c r="O140" s="1886">
        <v>0</v>
      </c>
      <c r="Q140" s="1900"/>
      <c r="R140" s="1900"/>
      <c r="S140" s="1900"/>
      <c r="T140" s="1900"/>
      <c r="U140" s="1900"/>
      <c r="V140" s="1900"/>
      <c r="W140" s="1900"/>
      <c r="X140" s="1900"/>
      <c r="Y140" s="1900"/>
      <c r="Z140" s="1900"/>
      <c r="AA140" s="1900"/>
      <c r="AB140" s="1900"/>
      <c r="AC140" s="1900"/>
      <c r="AD140" s="1900"/>
      <c r="AE140" s="1900"/>
    </row>
    <row r="141" spans="1:31">
      <c r="A141" s="1858" t="s">
        <v>1033</v>
      </c>
      <c r="B141" s="1863" t="s">
        <v>22</v>
      </c>
      <c r="C141" s="1860">
        <v>0</v>
      </c>
      <c r="D141" s="1861">
        <v>0</v>
      </c>
      <c r="E141" s="1861">
        <v>0</v>
      </c>
      <c r="F141" s="1861">
        <v>0</v>
      </c>
      <c r="G141" s="1861">
        <v>0</v>
      </c>
      <c r="H141" s="1861">
        <v>0</v>
      </c>
      <c r="I141" s="1861">
        <v>0</v>
      </c>
      <c r="J141" s="1861">
        <v>0</v>
      </c>
      <c r="K141" s="1861">
        <v>0</v>
      </c>
      <c r="L141" s="1861">
        <v>0</v>
      </c>
      <c r="M141" s="1861">
        <v>0</v>
      </c>
      <c r="N141" s="1861">
        <v>0</v>
      </c>
      <c r="O141" s="1862">
        <v>0</v>
      </c>
      <c r="Q141" s="1900"/>
      <c r="R141" s="1900"/>
      <c r="S141" s="1900"/>
      <c r="T141" s="1900"/>
      <c r="U141" s="1900"/>
      <c r="V141" s="1900"/>
      <c r="W141" s="1900"/>
      <c r="X141" s="1900"/>
      <c r="Y141" s="1900"/>
      <c r="Z141" s="1900"/>
      <c r="AA141" s="1900"/>
      <c r="AB141" s="1900"/>
      <c r="AC141" s="1900"/>
      <c r="AD141" s="1900"/>
      <c r="AE141" s="1900"/>
    </row>
    <row r="142" spans="1:31">
      <c r="A142" s="1858" t="s">
        <v>1086</v>
      </c>
      <c r="B142" s="1863" t="s">
        <v>1087</v>
      </c>
      <c r="C142" s="1864">
        <v>1201.0319199999999</v>
      </c>
      <c r="D142" s="1865">
        <v>0</v>
      </c>
      <c r="E142" s="1865">
        <v>0</v>
      </c>
      <c r="F142" s="1865">
        <v>0</v>
      </c>
      <c r="G142" s="1865">
        <v>0</v>
      </c>
      <c r="H142" s="1865">
        <v>0</v>
      </c>
      <c r="I142" s="1865">
        <v>0</v>
      </c>
      <c r="J142" s="1865">
        <v>0</v>
      </c>
      <c r="K142" s="1865">
        <v>0</v>
      </c>
      <c r="L142" s="1865">
        <v>0</v>
      </c>
      <c r="M142" s="1865">
        <v>0</v>
      </c>
      <c r="N142" s="1865">
        <v>0</v>
      </c>
      <c r="O142" s="1866">
        <v>0</v>
      </c>
      <c r="Q142" s="1900"/>
      <c r="R142" s="1900"/>
      <c r="S142" s="1900"/>
      <c r="T142" s="1900"/>
      <c r="U142" s="1900"/>
      <c r="V142" s="1900"/>
      <c r="W142" s="1900"/>
      <c r="X142" s="1900"/>
      <c r="Y142" s="1900"/>
      <c r="Z142" s="1900"/>
      <c r="AA142" s="1900"/>
      <c r="AB142" s="1900"/>
      <c r="AC142" s="1900"/>
      <c r="AD142" s="1900"/>
      <c r="AE142" s="1900"/>
    </row>
    <row r="143" spans="1:31">
      <c r="A143" s="1858" t="s">
        <v>1088</v>
      </c>
      <c r="B143" s="1863" t="s">
        <v>1089</v>
      </c>
      <c r="C143" s="1864">
        <v>0</v>
      </c>
      <c r="D143" s="1865">
        <v>0</v>
      </c>
      <c r="E143" s="1865">
        <v>0</v>
      </c>
      <c r="F143" s="1865">
        <v>0</v>
      </c>
      <c r="G143" s="1865">
        <v>0</v>
      </c>
      <c r="H143" s="1865">
        <v>0</v>
      </c>
      <c r="I143" s="1865">
        <v>0</v>
      </c>
      <c r="J143" s="1865">
        <v>0</v>
      </c>
      <c r="K143" s="1865">
        <v>0</v>
      </c>
      <c r="L143" s="1865">
        <v>0</v>
      </c>
      <c r="M143" s="1865">
        <v>0</v>
      </c>
      <c r="N143" s="1865">
        <v>0</v>
      </c>
      <c r="O143" s="1866">
        <v>0</v>
      </c>
      <c r="Q143" s="1900"/>
      <c r="R143" s="1900"/>
      <c r="S143" s="1900"/>
      <c r="T143" s="1900"/>
      <c r="U143" s="1900"/>
      <c r="V143" s="1900"/>
      <c r="W143" s="1900"/>
      <c r="X143" s="1900"/>
      <c r="Y143" s="1900"/>
      <c r="Z143" s="1900"/>
      <c r="AA143" s="1900"/>
      <c r="AB143" s="1900"/>
      <c r="AC143" s="1900"/>
      <c r="AD143" s="1900"/>
      <c r="AE143" s="1900"/>
    </row>
    <row r="144" spans="1:31">
      <c r="A144" s="1858" t="s">
        <v>1033</v>
      </c>
      <c r="B144" s="1863" t="s">
        <v>1090</v>
      </c>
      <c r="C144" s="1872">
        <v>1201.0319199999999</v>
      </c>
      <c r="D144" s="1873">
        <v>0</v>
      </c>
      <c r="E144" s="1873">
        <v>0</v>
      </c>
      <c r="F144" s="1873">
        <v>0</v>
      </c>
      <c r="G144" s="1873">
        <v>0</v>
      </c>
      <c r="H144" s="1873">
        <v>0</v>
      </c>
      <c r="I144" s="1873">
        <v>0</v>
      </c>
      <c r="J144" s="1873">
        <v>0</v>
      </c>
      <c r="K144" s="1873">
        <v>0</v>
      </c>
      <c r="L144" s="1873">
        <v>0</v>
      </c>
      <c r="M144" s="1873">
        <v>0</v>
      </c>
      <c r="N144" s="1873">
        <v>0</v>
      </c>
      <c r="O144" s="1874">
        <v>0</v>
      </c>
      <c r="Q144" s="1900"/>
      <c r="R144" s="1900"/>
      <c r="S144" s="1900"/>
      <c r="T144" s="1900"/>
      <c r="U144" s="1900"/>
      <c r="V144" s="1900"/>
      <c r="W144" s="1900"/>
      <c r="X144" s="1900"/>
      <c r="Y144" s="1900"/>
      <c r="Z144" s="1900"/>
      <c r="AA144" s="1900"/>
      <c r="AB144" s="1900"/>
      <c r="AC144" s="1900"/>
      <c r="AD144" s="1900"/>
      <c r="AE144" s="1900"/>
    </row>
    <row r="145" spans="1:31">
      <c r="A145" s="1858" t="s">
        <v>1033</v>
      </c>
      <c r="B145" s="1863" t="s">
        <v>23</v>
      </c>
      <c r="C145" s="1872">
        <v>0</v>
      </c>
      <c r="D145" s="1873">
        <v>0</v>
      </c>
      <c r="E145" s="1873">
        <v>0</v>
      </c>
      <c r="F145" s="1873">
        <v>0</v>
      </c>
      <c r="G145" s="1873">
        <v>0</v>
      </c>
      <c r="H145" s="1873">
        <v>0</v>
      </c>
      <c r="I145" s="1873">
        <v>0</v>
      </c>
      <c r="J145" s="1873">
        <v>0</v>
      </c>
      <c r="K145" s="1873">
        <v>0</v>
      </c>
      <c r="L145" s="1873">
        <v>0</v>
      </c>
      <c r="M145" s="1873">
        <v>0</v>
      </c>
      <c r="N145" s="1873">
        <v>0</v>
      </c>
      <c r="O145" s="1874">
        <v>0</v>
      </c>
      <c r="Q145" s="1900"/>
      <c r="R145" s="1900"/>
      <c r="S145" s="1900"/>
      <c r="T145" s="1900"/>
      <c r="U145" s="1900"/>
      <c r="V145" s="1900"/>
      <c r="W145" s="1900"/>
      <c r="X145" s="1900"/>
      <c r="Y145" s="1900"/>
      <c r="Z145" s="1900"/>
      <c r="AA145" s="1900"/>
      <c r="AB145" s="1900"/>
      <c r="AC145" s="1900"/>
      <c r="AD145" s="1900"/>
      <c r="AE145" s="1900"/>
    </row>
    <row r="146" spans="1:31">
      <c r="A146" s="1858" t="s">
        <v>1091</v>
      </c>
      <c r="B146" s="1863" t="s">
        <v>1087</v>
      </c>
      <c r="C146" s="1864">
        <v>1202.49153</v>
      </c>
      <c r="D146" s="1865">
        <v>0</v>
      </c>
      <c r="E146" s="1865">
        <v>0</v>
      </c>
      <c r="F146" s="1865">
        <v>0</v>
      </c>
      <c r="G146" s="1865">
        <v>0</v>
      </c>
      <c r="H146" s="1865">
        <v>0</v>
      </c>
      <c r="I146" s="1865">
        <v>0</v>
      </c>
      <c r="J146" s="1865">
        <v>0</v>
      </c>
      <c r="K146" s="1865">
        <v>0</v>
      </c>
      <c r="L146" s="1865">
        <v>0</v>
      </c>
      <c r="M146" s="1865">
        <v>0</v>
      </c>
      <c r="N146" s="1865">
        <v>0</v>
      </c>
      <c r="O146" s="1866">
        <v>0</v>
      </c>
      <c r="Q146" s="1900"/>
      <c r="R146" s="1900"/>
      <c r="S146" s="1900"/>
      <c r="T146" s="1900"/>
      <c r="U146" s="1900"/>
      <c r="V146" s="1900"/>
      <c r="W146" s="1900"/>
      <c r="X146" s="1900"/>
      <c r="Y146" s="1900"/>
      <c r="Z146" s="1900"/>
      <c r="AA146" s="1900"/>
      <c r="AB146" s="1900"/>
      <c r="AC146" s="1900"/>
      <c r="AD146" s="1900"/>
      <c r="AE146" s="1900"/>
    </row>
    <row r="147" spans="1:31">
      <c r="A147" s="1858" t="s">
        <v>1092</v>
      </c>
      <c r="B147" s="1863" t="s">
        <v>1089</v>
      </c>
      <c r="C147" s="1864">
        <v>0</v>
      </c>
      <c r="D147" s="1865">
        <v>0</v>
      </c>
      <c r="E147" s="1865">
        <v>0</v>
      </c>
      <c r="F147" s="1865">
        <v>0</v>
      </c>
      <c r="G147" s="1865">
        <v>0</v>
      </c>
      <c r="H147" s="1865">
        <v>0</v>
      </c>
      <c r="I147" s="1865">
        <v>0</v>
      </c>
      <c r="J147" s="1865">
        <v>0</v>
      </c>
      <c r="K147" s="1865">
        <v>0</v>
      </c>
      <c r="L147" s="1865">
        <v>0</v>
      </c>
      <c r="M147" s="1865">
        <v>0</v>
      </c>
      <c r="N147" s="1865">
        <v>0</v>
      </c>
      <c r="O147" s="1866">
        <v>0</v>
      </c>
      <c r="Q147" s="1900"/>
      <c r="R147" s="1900"/>
      <c r="S147" s="1900"/>
      <c r="T147" s="1900"/>
      <c r="U147" s="1900"/>
      <c r="V147" s="1900"/>
      <c r="W147" s="1900"/>
      <c r="X147" s="1900"/>
      <c r="Y147" s="1900"/>
      <c r="Z147" s="1900"/>
      <c r="AA147" s="1900"/>
      <c r="AB147" s="1900"/>
      <c r="AC147" s="1900"/>
      <c r="AD147" s="1900"/>
      <c r="AE147" s="1900"/>
    </row>
    <row r="148" spans="1:31">
      <c r="A148" s="1858" t="s">
        <v>1033</v>
      </c>
      <c r="B148" s="1863" t="s">
        <v>1093</v>
      </c>
      <c r="C148" s="1872">
        <v>1202.49153</v>
      </c>
      <c r="D148" s="1873">
        <v>0</v>
      </c>
      <c r="E148" s="1873">
        <v>0</v>
      </c>
      <c r="F148" s="1873">
        <v>0</v>
      </c>
      <c r="G148" s="1873">
        <v>0</v>
      </c>
      <c r="H148" s="1873">
        <v>0</v>
      </c>
      <c r="I148" s="1873">
        <v>0</v>
      </c>
      <c r="J148" s="1873">
        <v>0</v>
      </c>
      <c r="K148" s="1873">
        <v>0</v>
      </c>
      <c r="L148" s="1873">
        <v>0</v>
      </c>
      <c r="M148" s="1873">
        <v>0</v>
      </c>
      <c r="N148" s="1873">
        <v>0</v>
      </c>
      <c r="O148" s="1874">
        <v>0</v>
      </c>
      <c r="Q148" s="1900"/>
      <c r="R148" s="1900"/>
      <c r="S148" s="1900"/>
      <c r="T148" s="1900"/>
      <c r="U148" s="1900"/>
      <c r="V148" s="1900"/>
      <c r="W148" s="1900"/>
      <c r="X148" s="1900"/>
      <c r="Y148" s="1900"/>
      <c r="Z148" s="1900"/>
      <c r="AA148" s="1900"/>
      <c r="AB148" s="1900"/>
      <c r="AC148" s="1900"/>
      <c r="AD148" s="1900"/>
      <c r="AE148" s="1900"/>
    </row>
    <row r="149" spans="1:31">
      <c r="A149" s="1879" t="s">
        <v>1033</v>
      </c>
      <c r="B149" s="1880" t="s">
        <v>1094</v>
      </c>
      <c r="C149" s="1881">
        <v>-1.4596100000000443</v>
      </c>
      <c r="D149" s="1882">
        <v>0</v>
      </c>
      <c r="E149" s="1882">
        <v>0</v>
      </c>
      <c r="F149" s="1882">
        <v>0</v>
      </c>
      <c r="G149" s="1882">
        <v>0</v>
      </c>
      <c r="H149" s="1882">
        <v>0</v>
      </c>
      <c r="I149" s="1882">
        <v>0</v>
      </c>
      <c r="J149" s="1882">
        <v>0</v>
      </c>
      <c r="K149" s="1882">
        <v>0</v>
      </c>
      <c r="L149" s="1882">
        <v>0</v>
      </c>
      <c r="M149" s="1882">
        <v>0</v>
      </c>
      <c r="N149" s="1882">
        <v>0</v>
      </c>
      <c r="O149" s="1883">
        <v>0</v>
      </c>
      <c r="Q149" s="1900"/>
      <c r="R149" s="1900"/>
      <c r="S149" s="1900"/>
      <c r="T149" s="1900"/>
      <c r="U149" s="1900"/>
      <c r="V149" s="1900"/>
      <c r="W149" s="1900"/>
      <c r="X149" s="1900"/>
      <c r="Y149" s="1900"/>
      <c r="Z149" s="1900"/>
      <c r="AA149" s="1900"/>
      <c r="AB149" s="1900"/>
      <c r="AC149" s="1900"/>
      <c r="AD149" s="1900"/>
      <c r="AE149" s="1900"/>
    </row>
    <row r="150" spans="1:31">
      <c r="A150" s="1879" t="s">
        <v>1033</v>
      </c>
      <c r="B150" s="1880" t="s">
        <v>1095</v>
      </c>
      <c r="C150" s="1881">
        <v>43066.727030000002</v>
      </c>
      <c r="D150" s="1882">
        <v>3778.9125400000016</v>
      </c>
      <c r="E150" s="1882">
        <v>-1257.8131799999996</v>
      </c>
      <c r="F150" s="1882">
        <v>-10907.569460000001</v>
      </c>
      <c r="G150" s="1882">
        <v>-6750.7039800000002</v>
      </c>
      <c r="H150" s="1882">
        <v>-2279.3363799999993</v>
      </c>
      <c r="I150" s="1882">
        <v>2009.8073999999999</v>
      </c>
      <c r="J150" s="1882">
        <v>2434.6184900000003</v>
      </c>
      <c r="K150" s="1882">
        <v>1871.4455499999999</v>
      </c>
      <c r="L150" s="1882">
        <v>43.418659999999967</v>
      </c>
      <c r="M150" s="1882">
        <v>117.08204000000001</v>
      </c>
      <c r="N150" s="1882">
        <v>-1.7523500000000078</v>
      </c>
      <c r="O150" s="1883">
        <v>44.612610000000004</v>
      </c>
      <c r="Q150" s="1900"/>
      <c r="R150" s="1900"/>
      <c r="S150" s="1900"/>
      <c r="T150" s="1900"/>
      <c r="U150" s="1900"/>
      <c r="V150" s="1900"/>
      <c r="W150" s="1900"/>
      <c r="X150" s="1900"/>
      <c r="Y150" s="1900"/>
      <c r="Z150" s="1900"/>
      <c r="AA150" s="1900"/>
      <c r="AB150" s="1900"/>
      <c r="AC150" s="1900"/>
      <c r="AD150" s="1900"/>
      <c r="AE150" s="1900"/>
    </row>
    <row r="151" spans="1:31" ht="13.5" thickBot="1">
      <c r="A151" s="1858" t="s">
        <v>1033</v>
      </c>
      <c r="B151" s="1863" t="s">
        <v>1096</v>
      </c>
      <c r="C151" s="1887">
        <v>8.0000000000000004E-4</v>
      </c>
      <c r="D151" s="1888">
        <v>3.2000000000000002E-3</v>
      </c>
      <c r="E151" s="1888">
        <v>7.1999999999999998E-3</v>
      </c>
      <c r="F151" s="1888">
        <v>1.43E-2</v>
      </c>
      <c r="G151" s="1888">
        <v>2.7699999999999999E-2</v>
      </c>
      <c r="H151" s="1888">
        <v>4.4900000000000002E-2</v>
      </c>
      <c r="I151" s="1888">
        <v>6.1400000000000003E-2</v>
      </c>
      <c r="J151" s="1888">
        <v>7.7100000000000002E-2</v>
      </c>
      <c r="K151" s="1888">
        <v>0.10150000000000001</v>
      </c>
      <c r="L151" s="1888">
        <v>0.1326</v>
      </c>
      <c r="M151" s="1888">
        <v>0.1784</v>
      </c>
      <c r="N151" s="1888">
        <v>0.2243</v>
      </c>
      <c r="O151" s="1889">
        <v>0.26029999999999998</v>
      </c>
      <c r="Q151" s="1900"/>
      <c r="R151" s="1900"/>
      <c r="S151" s="1900"/>
      <c r="T151" s="1900"/>
      <c r="U151" s="1900"/>
      <c r="V151" s="1900"/>
      <c r="W151" s="1900"/>
      <c r="X151" s="1900"/>
      <c r="Y151" s="1900"/>
      <c r="Z151" s="1900"/>
      <c r="AA151" s="1900"/>
      <c r="AB151" s="1900"/>
      <c r="AC151" s="1900"/>
      <c r="AD151" s="1900"/>
      <c r="AE151" s="1900"/>
    </row>
    <row r="152" spans="1:31" ht="14.25" thickTop="1" thickBot="1">
      <c r="A152" s="1879" t="s">
        <v>1033</v>
      </c>
      <c r="B152" s="1890" t="s">
        <v>1097</v>
      </c>
      <c r="C152" s="1891">
        <v>34.453381624000009</v>
      </c>
      <c r="D152" s="1892">
        <v>12.092520128000002</v>
      </c>
      <c r="E152" s="1892">
        <v>-9.0562548960000004</v>
      </c>
      <c r="F152" s="1892">
        <v>-155.97824327799998</v>
      </c>
      <c r="G152" s="1892">
        <v>-186.99450024599997</v>
      </c>
      <c r="H152" s="1892">
        <v>-102.34220346199997</v>
      </c>
      <c r="I152" s="1892">
        <v>123.40217436</v>
      </c>
      <c r="J152" s="1892">
        <v>187.70908557899998</v>
      </c>
      <c r="K152" s="1892">
        <v>189.95172332500005</v>
      </c>
      <c r="L152" s="1892">
        <v>5.757314315999988</v>
      </c>
      <c r="M152" s="1892">
        <v>20.887435936000003</v>
      </c>
      <c r="N152" s="1892">
        <v>-0.39305210500000293</v>
      </c>
      <c r="O152" s="1893">
        <v>11.612662382999996</v>
      </c>
      <c r="Q152" s="1900"/>
      <c r="R152" s="1900"/>
      <c r="S152" s="1900"/>
      <c r="T152" s="1900"/>
      <c r="U152" s="1900"/>
      <c r="V152" s="1900"/>
      <c r="W152" s="1900"/>
      <c r="X152" s="1900"/>
      <c r="Y152" s="1900"/>
      <c r="Z152" s="1900"/>
      <c r="AA152" s="1900"/>
      <c r="AB152" s="1900"/>
      <c r="AC152" s="1900"/>
      <c r="AD152" s="1900"/>
      <c r="AE152" s="1900"/>
    </row>
    <row r="153" spans="1:31" ht="14.25" thickTop="1" thickBot="1">
      <c r="A153" s="1894" t="s">
        <v>1033</v>
      </c>
      <c r="B153" s="1895" t="s">
        <v>1098</v>
      </c>
      <c r="C153" s="1896">
        <v>0</v>
      </c>
      <c r="D153" s="1897">
        <v>0</v>
      </c>
      <c r="E153" s="1897">
        <v>0</v>
      </c>
      <c r="F153" s="1897">
        <v>0</v>
      </c>
      <c r="G153" s="1897">
        <v>0</v>
      </c>
      <c r="H153" s="1897">
        <v>0</v>
      </c>
      <c r="I153" s="1897">
        <v>0</v>
      </c>
      <c r="J153" s="1897">
        <v>0</v>
      </c>
      <c r="K153" s="1897">
        <v>0</v>
      </c>
      <c r="L153" s="1897">
        <v>0</v>
      </c>
      <c r="M153" s="1897">
        <v>1.5932197052192547E-4</v>
      </c>
      <c r="N153" s="1898">
        <v>131.10204366400006</v>
      </c>
      <c r="O153" s="1899">
        <v>0</v>
      </c>
      <c r="Q153" s="1900"/>
      <c r="R153" s="1900"/>
      <c r="S153" s="1900"/>
      <c r="T153" s="1900"/>
      <c r="U153" s="1900"/>
      <c r="V153" s="1900"/>
      <c r="W153" s="1900"/>
      <c r="X153" s="1900"/>
      <c r="Y153" s="1900"/>
      <c r="Z153" s="1900"/>
      <c r="AA153" s="1900"/>
      <c r="AB153" s="1900"/>
      <c r="AC153" s="1900"/>
      <c r="AD153" s="1900"/>
      <c r="AE153" s="1900"/>
    </row>
    <row r="154" spans="1:31" ht="14.25" thickTop="1" thickBot="1">
      <c r="A154" s="2520" t="s">
        <v>1101</v>
      </c>
      <c r="B154" s="2521"/>
      <c r="C154" s="2521"/>
      <c r="D154" s="2521"/>
      <c r="E154" s="2521"/>
      <c r="F154" s="2521"/>
      <c r="G154" s="2521"/>
      <c r="H154" s="2521"/>
      <c r="I154" s="2521"/>
      <c r="J154" s="2521"/>
      <c r="K154" s="2521"/>
      <c r="L154" s="2521"/>
      <c r="M154" s="2521"/>
      <c r="N154" s="2521"/>
      <c r="O154" s="2522"/>
    </row>
    <row r="155" spans="1:31" ht="13.5" customHeight="1" thickTop="1">
      <c r="A155" s="2523"/>
      <c r="B155" s="2525" t="s">
        <v>1018</v>
      </c>
      <c r="C155" s="2527" t="s">
        <v>1019</v>
      </c>
      <c r="D155" s="2528"/>
      <c r="E155" s="2528"/>
      <c r="F155" s="2528"/>
      <c r="G155" s="2528"/>
      <c r="H155" s="2528"/>
      <c r="I155" s="2528"/>
      <c r="J155" s="2528"/>
      <c r="K155" s="2528"/>
      <c r="L155" s="2528"/>
      <c r="M155" s="2528"/>
      <c r="N155" s="2528"/>
      <c r="O155" s="2529"/>
    </row>
    <row r="156" spans="1:31" ht="26.25" thickBot="1">
      <c r="A156" s="2524"/>
      <c r="B156" s="2526"/>
      <c r="C156" s="1850" t="s">
        <v>1020</v>
      </c>
      <c r="D156" s="1851" t="s">
        <v>1021</v>
      </c>
      <c r="E156" s="1851" t="s">
        <v>1022</v>
      </c>
      <c r="F156" s="1851" t="s">
        <v>1023</v>
      </c>
      <c r="G156" s="1851" t="s">
        <v>1024</v>
      </c>
      <c r="H156" s="1851" t="s">
        <v>1025</v>
      </c>
      <c r="I156" s="1851" t="s">
        <v>1026</v>
      </c>
      <c r="J156" s="1851" t="s">
        <v>1027</v>
      </c>
      <c r="K156" s="1851" t="s">
        <v>1028</v>
      </c>
      <c r="L156" s="1851" t="s">
        <v>1029</v>
      </c>
      <c r="M156" s="1851" t="s">
        <v>1030</v>
      </c>
      <c r="N156" s="1851" t="s">
        <v>1031</v>
      </c>
      <c r="O156" s="1852" t="s">
        <v>1032</v>
      </c>
    </row>
    <row r="157" spans="1:31" ht="13.5" thickTop="1">
      <c r="A157" s="1853" t="s">
        <v>1033</v>
      </c>
      <c r="B157" s="1854" t="s">
        <v>1034</v>
      </c>
      <c r="C157" s="1855"/>
      <c r="D157" s="1856"/>
      <c r="E157" s="1856"/>
      <c r="F157" s="1856"/>
      <c r="G157" s="1856"/>
      <c r="H157" s="1856"/>
      <c r="I157" s="1856"/>
      <c r="J157" s="1856"/>
      <c r="K157" s="1856"/>
      <c r="L157" s="1856"/>
      <c r="M157" s="1856"/>
      <c r="N157" s="1856"/>
      <c r="O157" s="1857"/>
    </row>
    <row r="158" spans="1:31">
      <c r="A158" s="1858" t="s">
        <v>1033</v>
      </c>
      <c r="B158" s="1859" t="s">
        <v>22</v>
      </c>
      <c r="C158" s="1860"/>
      <c r="D158" s="1861"/>
      <c r="E158" s="1861"/>
      <c r="F158" s="1861"/>
      <c r="G158" s="1861"/>
      <c r="H158" s="1861"/>
      <c r="I158" s="1861"/>
      <c r="J158" s="1861"/>
      <c r="K158" s="1861"/>
      <c r="L158" s="1861"/>
      <c r="M158" s="1861"/>
      <c r="N158" s="1861"/>
      <c r="O158" s="1862"/>
    </row>
    <row r="159" spans="1:31">
      <c r="A159" s="1858" t="s">
        <v>1035</v>
      </c>
      <c r="B159" s="1863" t="s">
        <v>1036</v>
      </c>
      <c r="C159" s="1864">
        <v>8394.4922800000004</v>
      </c>
      <c r="D159" s="1865">
        <v>0</v>
      </c>
      <c r="E159" s="1865">
        <v>0</v>
      </c>
      <c r="F159" s="1865">
        <v>0</v>
      </c>
      <c r="G159" s="1865">
        <v>0</v>
      </c>
      <c r="H159" s="1865">
        <v>0</v>
      </c>
      <c r="I159" s="1865">
        <v>0</v>
      </c>
      <c r="J159" s="1865">
        <v>0</v>
      </c>
      <c r="K159" s="1865">
        <v>0</v>
      </c>
      <c r="L159" s="1865">
        <v>0</v>
      </c>
      <c r="M159" s="1865">
        <v>0</v>
      </c>
      <c r="N159" s="1865">
        <v>0</v>
      </c>
      <c r="O159" s="1866">
        <v>0</v>
      </c>
      <c r="Q159" s="1900"/>
      <c r="R159" s="1900"/>
      <c r="S159" s="1900"/>
      <c r="T159" s="1900"/>
      <c r="U159" s="1900"/>
      <c r="V159" s="1900"/>
      <c r="W159" s="1900"/>
      <c r="X159" s="1900"/>
      <c r="Y159" s="1900"/>
      <c r="Z159" s="1900"/>
      <c r="AA159" s="1900"/>
      <c r="AB159" s="1900"/>
      <c r="AC159" s="1900"/>
    </row>
    <row r="160" spans="1:31">
      <c r="A160" s="1858" t="s">
        <v>1037</v>
      </c>
      <c r="B160" s="1863" t="s">
        <v>687</v>
      </c>
      <c r="C160" s="1864">
        <v>8261.1532800000004</v>
      </c>
      <c r="D160" s="1865">
        <v>0</v>
      </c>
      <c r="E160" s="1865">
        <v>0</v>
      </c>
      <c r="F160" s="1865">
        <v>0</v>
      </c>
      <c r="G160" s="1865">
        <v>0</v>
      </c>
      <c r="H160" s="1865">
        <v>0</v>
      </c>
      <c r="I160" s="1865">
        <v>0</v>
      </c>
      <c r="J160" s="1865">
        <v>0</v>
      </c>
      <c r="K160" s="1865">
        <v>0</v>
      </c>
      <c r="L160" s="1865">
        <v>0</v>
      </c>
      <c r="M160" s="1865">
        <v>0</v>
      </c>
      <c r="N160" s="1865">
        <v>0</v>
      </c>
      <c r="O160" s="1866">
        <v>0</v>
      </c>
      <c r="Q160" s="1900"/>
      <c r="R160" s="1900"/>
      <c r="S160" s="1900"/>
      <c r="T160" s="1900"/>
      <c r="U160" s="1900"/>
      <c r="V160" s="1900"/>
      <c r="W160" s="1900"/>
      <c r="X160" s="1900"/>
      <c r="Y160" s="1900"/>
      <c r="Z160" s="1900"/>
      <c r="AA160" s="1900"/>
      <c r="AB160" s="1900"/>
      <c r="AC160" s="1900"/>
    </row>
    <row r="161" spans="1:29">
      <c r="A161" s="1858" t="s">
        <v>1038</v>
      </c>
      <c r="B161" s="1863" t="s">
        <v>1039</v>
      </c>
      <c r="C161" s="1864">
        <v>133.339</v>
      </c>
      <c r="D161" s="1865">
        <v>0</v>
      </c>
      <c r="E161" s="1865">
        <v>0</v>
      </c>
      <c r="F161" s="1865">
        <v>0</v>
      </c>
      <c r="G161" s="1865">
        <v>0</v>
      </c>
      <c r="H161" s="1865">
        <v>0</v>
      </c>
      <c r="I161" s="1865">
        <v>0</v>
      </c>
      <c r="J161" s="1865">
        <v>0</v>
      </c>
      <c r="K161" s="1865">
        <v>0</v>
      </c>
      <c r="L161" s="1865">
        <v>0</v>
      </c>
      <c r="M161" s="1865">
        <v>0</v>
      </c>
      <c r="N161" s="1865">
        <v>0</v>
      </c>
      <c r="O161" s="1866">
        <v>0</v>
      </c>
      <c r="Q161" s="1900"/>
      <c r="R161" s="1900"/>
      <c r="S161" s="1900"/>
      <c r="T161" s="1900"/>
      <c r="U161" s="1900"/>
      <c r="V161" s="1900"/>
      <c r="W161" s="1900"/>
      <c r="X161" s="1900"/>
      <c r="Y161" s="1900"/>
      <c r="Z161" s="1900"/>
      <c r="AA161" s="1900"/>
      <c r="AB161" s="1900"/>
      <c r="AC161" s="1900"/>
    </row>
    <row r="162" spans="1:29" ht="25.5">
      <c r="A162" s="1858" t="s">
        <v>1040</v>
      </c>
      <c r="B162" s="1863" t="s">
        <v>1041</v>
      </c>
      <c r="C162" s="1864">
        <v>0</v>
      </c>
      <c r="D162" s="1865">
        <v>0</v>
      </c>
      <c r="E162" s="1865">
        <v>0</v>
      </c>
      <c r="F162" s="1865">
        <v>0</v>
      </c>
      <c r="G162" s="1865">
        <v>0</v>
      </c>
      <c r="H162" s="1865">
        <v>0</v>
      </c>
      <c r="I162" s="1865">
        <v>0</v>
      </c>
      <c r="J162" s="1865">
        <v>0</v>
      </c>
      <c r="K162" s="1865">
        <v>0</v>
      </c>
      <c r="L162" s="1865">
        <v>0</v>
      </c>
      <c r="M162" s="1865">
        <v>0</v>
      </c>
      <c r="N162" s="1865">
        <v>0</v>
      </c>
      <c r="O162" s="1866">
        <v>0</v>
      </c>
      <c r="Q162" s="1900"/>
      <c r="R162" s="1900"/>
      <c r="S162" s="1900"/>
      <c r="T162" s="1900"/>
      <c r="U162" s="1900"/>
      <c r="V162" s="1900"/>
      <c r="W162" s="1900"/>
      <c r="X162" s="1900"/>
      <c r="Y162" s="1900"/>
      <c r="Z162" s="1900"/>
      <c r="AA162" s="1900"/>
      <c r="AB162" s="1900"/>
      <c r="AC162" s="1900"/>
    </row>
    <row r="163" spans="1:29">
      <c r="A163" s="1858" t="s">
        <v>1042</v>
      </c>
      <c r="B163" s="1863" t="s">
        <v>1043</v>
      </c>
      <c r="C163" s="1864">
        <v>155.17771999999999</v>
      </c>
      <c r="D163" s="1865">
        <v>0</v>
      </c>
      <c r="E163" s="1865">
        <v>0</v>
      </c>
      <c r="F163" s="1865">
        <v>0</v>
      </c>
      <c r="G163" s="1865">
        <v>0</v>
      </c>
      <c r="H163" s="1865">
        <v>0</v>
      </c>
      <c r="I163" s="1865">
        <v>0</v>
      </c>
      <c r="J163" s="1865">
        <v>0</v>
      </c>
      <c r="K163" s="1865">
        <v>0</v>
      </c>
      <c r="L163" s="1865">
        <v>0</v>
      </c>
      <c r="M163" s="1865">
        <v>0</v>
      </c>
      <c r="N163" s="1865">
        <v>0</v>
      </c>
      <c r="O163" s="1866">
        <v>0</v>
      </c>
      <c r="Q163" s="1900"/>
      <c r="R163" s="1900"/>
      <c r="S163" s="1900"/>
      <c r="T163" s="1900"/>
      <c r="U163" s="1900"/>
      <c r="V163" s="1900"/>
      <c r="W163" s="1900"/>
      <c r="X163" s="1900"/>
      <c r="Y163" s="1900"/>
      <c r="Z163" s="1900"/>
      <c r="AA163" s="1900"/>
      <c r="AB163" s="1900"/>
      <c r="AC163" s="1900"/>
    </row>
    <row r="164" spans="1:29" ht="25.5">
      <c r="A164" s="1858" t="s">
        <v>1044</v>
      </c>
      <c r="B164" s="1863" t="s">
        <v>1045</v>
      </c>
      <c r="C164" s="1864">
        <v>155.17771999999999</v>
      </c>
      <c r="D164" s="1865">
        <v>0</v>
      </c>
      <c r="E164" s="1865">
        <v>0</v>
      </c>
      <c r="F164" s="1865">
        <v>0</v>
      </c>
      <c r="G164" s="1865">
        <v>0</v>
      </c>
      <c r="H164" s="1865">
        <v>0</v>
      </c>
      <c r="I164" s="1865">
        <v>0</v>
      </c>
      <c r="J164" s="1865">
        <v>0</v>
      </c>
      <c r="K164" s="1865">
        <v>0</v>
      </c>
      <c r="L164" s="1865">
        <v>0</v>
      </c>
      <c r="M164" s="1865">
        <v>0</v>
      </c>
      <c r="N164" s="1865">
        <v>0</v>
      </c>
      <c r="O164" s="1866">
        <v>0</v>
      </c>
      <c r="Q164" s="1900"/>
      <c r="R164" s="1900"/>
      <c r="S164" s="1900"/>
      <c r="T164" s="1900"/>
      <c r="U164" s="1900"/>
      <c r="V164" s="1900"/>
      <c r="W164" s="1900"/>
      <c r="X164" s="1900"/>
      <c r="Y164" s="1900"/>
      <c r="Z164" s="1900"/>
      <c r="AA164" s="1900"/>
      <c r="AB164" s="1900"/>
      <c r="AC164" s="1900"/>
    </row>
    <row r="165" spans="1:29">
      <c r="A165" s="1858" t="s">
        <v>1046</v>
      </c>
      <c r="B165" s="1863" t="s">
        <v>1047</v>
      </c>
      <c r="C165" s="1864">
        <v>0</v>
      </c>
      <c r="D165" s="1865">
        <v>0</v>
      </c>
      <c r="E165" s="1865">
        <v>0</v>
      </c>
      <c r="F165" s="1865">
        <v>0</v>
      </c>
      <c r="G165" s="1865">
        <v>0</v>
      </c>
      <c r="H165" s="1865">
        <v>0</v>
      </c>
      <c r="I165" s="1865">
        <v>0</v>
      </c>
      <c r="J165" s="1865">
        <v>0</v>
      </c>
      <c r="K165" s="1865">
        <v>0</v>
      </c>
      <c r="L165" s="1865">
        <v>0</v>
      </c>
      <c r="M165" s="1865">
        <v>0</v>
      </c>
      <c r="N165" s="1865">
        <v>0</v>
      </c>
      <c r="O165" s="1866">
        <v>0</v>
      </c>
      <c r="Q165" s="1900"/>
      <c r="R165" s="1900"/>
      <c r="S165" s="1900"/>
      <c r="T165" s="1900"/>
      <c r="U165" s="1900"/>
      <c r="V165" s="1900"/>
      <c r="W165" s="1900"/>
      <c r="X165" s="1900"/>
      <c r="Y165" s="1900"/>
      <c r="Z165" s="1900"/>
      <c r="AA165" s="1900"/>
      <c r="AB165" s="1900"/>
      <c r="AC165" s="1900"/>
    </row>
    <row r="166" spans="1:29">
      <c r="A166" s="1858" t="s">
        <v>1048</v>
      </c>
      <c r="B166" s="1869" t="s">
        <v>1049</v>
      </c>
      <c r="C166" s="1864">
        <v>49148.582860000002</v>
      </c>
      <c r="D166" s="1865">
        <v>9733.8296599999994</v>
      </c>
      <c r="E166" s="1865">
        <v>31437.474919999997</v>
      </c>
      <c r="F166" s="1865">
        <v>7325.0639499999997</v>
      </c>
      <c r="G166" s="1865">
        <v>12477.916700000002</v>
      </c>
      <c r="H166" s="1865">
        <v>6601.3010400000003</v>
      </c>
      <c r="I166" s="1865">
        <v>3216.6504100000002</v>
      </c>
      <c r="J166" s="1865">
        <v>4539.4320499999994</v>
      </c>
      <c r="K166" s="1865">
        <v>2271.4349200000001</v>
      </c>
      <c r="L166" s="1865">
        <v>154.08651999999998</v>
      </c>
      <c r="M166" s="1865">
        <v>412.20715999999999</v>
      </c>
      <c r="N166" s="1865">
        <v>307.87099999999998</v>
      </c>
      <c r="O166" s="1866">
        <v>0</v>
      </c>
      <c r="Q166" s="1900"/>
      <c r="R166" s="1900"/>
      <c r="S166" s="1900"/>
      <c r="T166" s="1900"/>
      <c r="U166" s="1900"/>
      <c r="V166" s="1900"/>
      <c r="W166" s="1900"/>
      <c r="X166" s="1900"/>
      <c r="Y166" s="1900"/>
      <c r="Z166" s="1900"/>
      <c r="AA166" s="1900"/>
      <c r="AB166" s="1900"/>
      <c r="AC166" s="1900"/>
    </row>
    <row r="167" spans="1:29">
      <c r="A167" s="1858" t="s">
        <v>1050</v>
      </c>
      <c r="B167" s="1869" t="s">
        <v>1051</v>
      </c>
      <c r="C167" s="1864">
        <v>48762.046789999993</v>
      </c>
      <c r="D167" s="1865">
        <v>5740.0140499999998</v>
      </c>
      <c r="E167" s="1865">
        <v>31426.937989999999</v>
      </c>
      <c r="F167" s="1865">
        <v>6909.1857300000001</v>
      </c>
      <c r="G167" s="1865">
        <v>11423.11562</v>
      </c>
      <c r="H167" s="1865">
        <v>5340.1787400000003</v>
      </c>
      <c r="I167" s="1865">
        <v>2615.1747700000001</v>
      </c>
      <c r="J167" s="1865">
        <v>4170.6643100000001</v>
      </c>
      <c r="K167" s="1865">
        <v>1992.8955800000001</v>
      </c>
      <c r="L167" s="1865">
        <v>144.23622</v>
      </c>
      <c r="M167" s="1865">
        <v>412.20715999999999</v>
      </c>
      <c r="N167" s="1865">
        <v>307.87099999999998</v>
      </c>
      <c r="O167" s="1866">
        <v>0</v>
      </c>
      <c r="Q167" s="1900"/>
      <c r="R167" s="1900"/>
      <c r="S167" s="1900"/>
      <c r="T167" s="1900"/>
      <c r="U167" s="1900"/>
      <c r="V167" s="1900"/>
      <c r="W167" s="1900"/>
      <c r="X167" s="1900"/>
      <c r="Y167" s="1900"/>
      <c r="Z167" s="1900"/>
      <c r="AA167" s="1900"/>
      <c r="AB167" s="1900"/>
      <c r="AC167" s="1900"/>
    </row>
    <row r="168" spans="1:29">
      <c r="A168" s="1858" t="s">
        <v>1052</v>
      </c>
      <c r="B168" s="1869" t="s">
        <v>1053</v>
      </c>
      <c r="C168" s="1864">
        <v>386.53607</v>
      </c>
      <c r="D168" s="1865">
        <v>3993.8156100000006</v>
      </c>
      <c r="E168" s="1865">
        <v>10.53693</v>
      </c>
      <c r="F168" s="1865">
        <v>415.87822</v>
      </c>
      <c r="G168" s="1865">
        <v>1054.8010800000002</v>
      </c>
      <c r="H168" s="1865">
        <v>1261.1223</v>
      </c>
      <c r="I168" s="1865">
        <v>601.47564</v>
      </c>
      <c r="J168" s="1865">
        <v>368.76774</v>
      </c>
      <c r="K168" s="1865">
        <v>278.53934000000004</v>
      </c>
      <c r="L168" s="1865">
        <v>9.8502999999999989</v>
      </c>
      <c r="M168" s="1865">
        <v>0</v>
      </c>
      <c r="N168" s="1865">
        <v>0</v>
      </c>
      <c r="O168" s="1866">
        <v>0</v>
      </c>
      <c r="Q168" s="1900"/>
      <c r="R168" s="1900"/>
      <c r="S168" s="1900"/>
      <c r="T168" s="1900"/>
      <c r="U168" s="1900"/>
      <c r="V168" s="1900"/>
      <c r="W168" s="1900"/>
      <c r="X168" s="1900"/>
      <c r="Y168" s="1900"/>
      <c r="Z168" s="1900"/>
      <c r="AA168" s="1900"/>
      <c r="AB168" s="1900"/>
      <c r="AC168" s="1900"/>
    </row>
    <row r="169" spans="1:29">
      <c r="A169" s="1858" t="s">
        <v>1054</v>
      </c>
      <c r="B169" s="1863" t="s">
        <v>1055</v>
      </c>
      <c r="C169" s="1864">
        <v>0</v>
      </c>
      <c r="D169" s="1865">
        <v>0</v>
      </c>
      <c r="E169" s="1865">
        <v>0</v>
      </c>
      <c r="F169" s="1865">
        <v>0</v>
      </c>
      <c r="G169" s="1865">
        <v>0</v>
      </c>
      <c r="H169" s="1865">
        <v>0</v>
      </c>
      <c r="I169" s="1865">
        <v>0</v>
      </c>
      <c r="J169" s="1865">
        <v>0</v>
      </c>
      <c r="K169" s="1865">
        <v>0</v>
      </c>
      <c r="L169" s="1865">
        <v>0</v>
      </c>
      <c r="M169" s="1865">
        <v>0</v>
      </c>
      <c r="N169" s="1865">
        <v>0</v>
      </c>
      <c r="O169" s="1866">
        <v>0</v>
      </c>
      <c r="Q169" s="1900"/>
      <c r="R169" s="1900"/>
      <c r="S169" s="1900"/>
      <c r="T169" s="1900"/>
      <c r="U169" s="1900"/>
      <c r="V169" s="1900"/>
      <c r="W169" s="1900"/>
      <c r="X169" s="1900"/>
      <c r="Y169" s="1900"/>
      <c r="Z169" s="1900"/>
      <c r="AA169" s="1900"/>
      <c r="AB169" s="1900"/>
      <c r="AC169" s="1900"/>
    </row>
    <row r="170" spans="1:29" ht="51">
      <c r="A170" s="1858" t="s">
        <v>1056</v>
      </c>
      <c r="B170" s="1863" t="s">
        <v>1057</v>
      </c>
      <c r="C170" s="1864">
        <v>0</v>
      </c>
      <c r="D170" s="1865">
        <v>0</v>
      </c>
      <c r="E170" s="1865">
        <v>0</v>
      </c>
      <c r="F170" s="1865">
        <v>0</v>
      </c>
      <c r="G170" s="1865">
        <v>0</v>
      </c>
      <c r="H170" s="1865">
        <v>0</v>
      </c>
      <c r="I170" s="1865">
        <v>0</v>
      </c>
      <c r="J170" s="1865">
        <v>0</v>
      </c>
      <c r="K170" s="1865">
        <v>0</v>
      </c>
      <c r="L170" s="1865">
        <v>0</v>
      </c>
      <c r="M170" s="1865">
        <v>0</v>
      </c>
      <c r="N170" s="1865">
        <v>0</v>
      </c>
      <c r="O170" s="1866">
        <v>0</v>
      </c>
      <c r="Q170" s="1900"/>
      <c r="R170" s="1900"/>
      <c r="S170" s="1900"/>
      <c r="T170" s="1900"/>
      <c r="U170" s="1900"/>
      <c r="V170" s="1900"/>
      <c r="W170" s="1900"/>
      <c r="X170" s="1900"/>
      <c r="Y170" s="1900"/>
      <c r="Z170" s="1900"/>
      <c r="AA170" s="1900"/>
      <c r="AB170" s="1900"/>
      <c r="AC170" s="1900"/>
    </row>
    <row r="171" spans="1:29" ht="38.25">
      <c r="A171" s="1858" t="s">
        <v>1058</v>
      </c>
      <c r="B171" s="1863" t="s">
        <v>1059</v>
      </c>
      <c r="C171" s="1864">
        <v>0</v>
      </c>
      <c r="D171" s="1865">
        <v>0</v>
      </c>
      <c r="E171" s="1865">
        <v>0</v>
      </c>
      <c r="F171" s="1865">
        <v>0</v>
      </c>
      <c r="G171" s="1865">
        <v>0</v>
      </c>
      <c r="H171" s="1865">
        <v>0</v>
      </c>
      <c r="I171" s="1865">
        <v>0</v>
      </c>
      <c r="J171" s="1865">
        <v>0</v>
      </c>
      <c r="K171" s="1865">
        <v>0</v>
      </c>
      <c r="L171" s="1865">
        <v>0</v>
      </c>
      <c r="M171" s="1865">
        <v>0</v>
      </c>
      <c r="N171" s="1865">
        <v>0</v>
      </c>
      <c r="O171" s="1866">
        <v>0</v>
      </c>
      <c r="Q171" s="1900"/>
      <c r="R171" s="1900"/>
      <c r="S171" s="1900"/>
      <c r="T171" s="1900"/>
      <c r="U171" s="1900"/>
      <c r="V171" s="1900"/>
      <c r="W171" s="1900"/>
      <c r="X171" s="1900"/>
      <c r="Y171" s="1900"/>
      <c r="Z171" s="1900"/>
      <c r="AA171" s="1900"/>
      <c r="AB171" s="1900"/>
      <c r="AC171" s="1900"/>
    </row>
    <row r="172" spans="1:29" ht="38.25">
      <c r="A172" s="1858" t="s">
        <v>1060</v>
      </c>
      <c r="B172" s="1863" t="s">
        <v>1061</v>
      </c>
      <c r="C172" s="1864">
        <v>0</v>
      </c>
      <c r="D172" s="1865">
        <v>0</v>
      </c>
      <c r="E172" s="1865">
        <v>0</v>
      </c>
      <c r="F172" s="1865">
        <v>0</v>
      </c>
      <c r="G172" s="1865">
        <v>0</v>
      </c>
      <c r="H172" s="1865">
        <v>0</v>
      </c>
      <c r="I172" s="1865">
        <v>0</v>
      </c>
      <c r="J172" s="1865">
        <v>0</v>
      </c>
      <c r="K172" s="1865">
        <v>0</v>
      </c>
      <c r="L172" s="1865">
        <v>0</v>
      </c>
      <c r="M172" s="1865">
        <v>0</v>
      </c>
      <c r="N172" s="1865">
        <v>0</v>
      </c>
      <c r="O172" s="1866">
        <v>0</v>
      </c>
      <c r="Q172" s="1900"/>
      <c r="R172" s="1900"/>
      <c r="S172" s="1900"/>
      <c r="T172" s="1900"/>
      <c r="U172" s="1900"/>
      <c r="V172" s="1900"/>
      <c r="W172" s="1900"/>
      <c r="X172" s="1900"/>
      <c r="Y172" s="1900"/>
      <c r="Z172" s="1900"/>
      <c r="AA172" s="1900"/>
      <c r="AB172" s="1900"/>
      <c r="AC172" s="1900"/>
    </row>
    <row r="173" spans="1:29">
      <c r="A173" s="1858" t="s">
        <v>1062</v>
      </c>
      <c r="B173" s="1863" t="s">
        <v>1063</v>
      </c>
      <c r="C173" s="1864">
        <v>1.496</v>
      </c>
      <c r="D173" s="1865">
        <v>0</v>
      </c>
      <c r="E173" s="1865">
        <v>0</v>
      </c>
      <c r="F173" s="1865">
        <v>0</v>
      </c>
      <c r="G173" s="1865">
        <v>0</v>
      </c>
      <c r="H173" s="1865">
        <v>0</v>
      </c>
      <c r="I173" s="1865">
        <v>0</v>
      </c>
      <c r="J173" s="1865">
        <v>0</v>
      </c>
      <c r="K173" s="1865">
        <v>0</v>
      </c>
      <c r="L173" s="1865">
        <v>0</v>
      </c>
      <c r="M173" s="1865">
        <v>0</v>
      </c>
      <c r="N173" s="1865">
        <v>0</v>
      </c>
      <c r="O173" s="1866">
        <v>0</v>
      </c>
      <c r="Q173" s="1900"/>
      <c r="R173" s="1900"/>
      <c r="S173" s="1900"/>
      <c r="T173" s="1900"/>
      <c r="U173" s="1900"/>
      <c r="V173" s="1900"/>
      <c r="W173" s="1900"/>
      <c r="X173" s="1900"/>
      <c r="Y173" s="1900"/>
      <c r="Z173" s="1900"/>
      <c r="AA173" s="1900"/>
      <c r="AB173" s="1900"/>
      <c r="AC173" s="1900"/>
    </row>
    <row r="174" spans="1:29">
      <c r="A174" s="1858" t="s">
        <v>1033</v>
      </c>
      <c r="B174" s="1863" t="s">
        <v>1064</v>
      </c>
      <c r="C174" s="1872">
        <v>57699.748859999992</v>
      </c>
      <c r="D174" s="1873">
        <v>9733.8296599999994</v>
      </c>
      <c r="E174" s="1873">
        <v>31437.474919999997</v>
      </c>
      <c r="F174" s="1873">
        <v>7325.0639499999997</v>
      </c>
      <c r="G174" s="1873">
        <v>12477.916700000002</v>
      </c>
      <c r="H174" s="1873">
        <v>6601.3010400000003</v>
      </c>
      <c r="I174" s="1873">
        <v>3216.6504100000002</v>
      </c>
      <c r="J174" s="1873">
        <v>4539.4320499999994</v>
      </c>
      <c r="K174" s="1873">
        <v>2271.4349200000001</v>
      </c>
      <c r="L174" s="1873">
        <v>154.08651999999998</v>
      </c>
      <c r="M174" s="1873">
        <v>412.20715999999999</v>
      </c>
      <c r="N174" s="1873">
        <v>307.87099999999998</v>
      </c>
      <c r="O174" s="1874">
        <v>0</v>
      </c>
      <c r="Q174" s="1900"/>
      <c r="R174" s="1900"/>
      <c r="S174" s="1900"/>
      <c r="T174" s="1900"/>
      <c r="U174" s="1900"/>
      <c r="V174" s="1900"/>
      <c r="W174" s="1900"/>
      <c r="X174" s="1900"/>
      <c r="Y174" s="1900"/>
      <c r="Z174" s="1900"/>
      <c r="AA174" s="1900"/>
      <c r="AB174" s="1900"/>
      <c r="AC174" s="1900"/>
    </row>
    <row r="175" spans="1:29">
      <c r="A175" s="1858" t="s">
        <v>1033</v>
      </c>
      <c r="B175" s="1859" t="s">
        <v>23</v>
      </c>
      <c r="C175" s="1876">
        <v>0</v>
      </c>
      <c r="D175" s="1877">
        <v>0</v>
      </c>
      <c r="E175" s="1877">
        <v>0</v>
      </c>
      <c r="F175" s="1877">
        <v>0</v>
      </c>
      <c r="G175" s="1877">
        <v>0</v>
      </c>
      <c r="H175" s="1877">
        <v>0</v>
      </c>
      <c r="I175" s="1877">
        <v>0</v>
      </c>
      <c r="J175" s="1877">
        <v>0</v>
      </c>
      <c r="K175" s="1877">
        <v>0</v>
      </c>
      <c r="L175" s="1877">
        <v>0</v>
      </c>
      <c r="M175" s="1877">
        <v>0</v>
      </c>
      <c r="N175" s="1877">
        <v>0</v>
      </c>
      <c r="O175" s="1878">
        <v>0</v>
      </c>
      <c r="Q175" s="1900"/>
      <c r="R175" s="1900"/>
      <c r="S175" s="1900"/>
      <c r="T175" s="1900"/>
      <c r="U175" s="1900"/>
      <c r="V175" s="1900"/>
      <c r="W175" s="1900"/>
      <c r="X175" s="1900"/>
      <c r="Y175" s="1900"/>
      <c r="Z175" s="1900"/>
      <c r="AA175" s="1900"/>
      <c r="AB175" s="1900"/>
      <c r="AC175" s="1900"/>
    </row>
    <row r="176" spans="1:29">
      <c r="A176" s="1858" t="s">
        <v>1065</v>
      </c>
      <c r="B176" s="1863" t="s">
        <v>1066</v>
      </c>
      <c r="C176" s="1864">
        <v>178.83095</v>
      </c>
      <c r="D176" s="1865">
        <v>0</v>
      </c>
      <c r="E176" s="1865">
        <v>0</v>
      </c>
      <c r="F176" s="1865">
        <v>0</v>
      </c>
      <c r="G176" s="1865">
        <v>0</v>
      </c>
      <c r="H176" s="1865">
        <v>0</v>
      </c>
      <c r="I176" s="1865">
        <v>0</v>
      </c>
      <c r="J176" s="1865">
        <v>0</v>
      </c>
      <c r="K176" s="1865">
        <v>0</v>
      </c>
      <c r="L176" s="1865">
        <v>0</v>
      </c>
      <c r="M176" s="1865">
        <v>0</v>
      </c>
      <c r="N176" s="1865">
        <v>0</v>
      </c>
      <c r="O176" s="1866">
        <v>0</v>
      </c>
      <c r="Q176" s="1900"/>
      <c r="R176" s="1900"/>
      <c r="S176" s="1900"/>
      <c r="T176" s="1900"/>
      <c r="U176" s="1900"/>
      <c r="V176" s="1900"/>
      <c r="W176" s="1900"/>
      <c r="X176" s="1900"/>
      <c r="Y176" s="1900"/>
      <c r="Z176" s="1900"/>
      <c r="AA176" s="1900"/>
      <c r="AB176" s="1900"/>
      <c r="AC176" s="1900"/>
    </row>
    <row r="177" spans="1:29">
      <c r="A177" s="1858" t="s">
        <v>1067</v>
      </c>
      <c r="B177" s="1863" t="s">
        <v>687</v>
      </c>
      <c r="C177" s="1864">
        <v>153.28063</v>
      </c>
      <c r="D177" s="1865">
        <v>0</v>
      </c>
      <c r="E177" s="1865">
        <v>0</v>
      </c>
      <c r="F177" s="1865">
        <v>0</v>
      </c>
      <c r="G177" s="1865">
        <v>0</v>
      </c>
      <c r="H177" s="1865">
        <v>0</v>
      </c>
      <c r="I177" s="1865">
        <v>0</v>
      </c>
      <c r="J177" s="1865">
        <v>0</v>
      </c>
      <c r="K177" s="1865">
        <v>0</v>
      </c>
      <c r="L177" s="1865">
        <v>0</v>
      </c>
      <c r="M177" s="1865">
        <v>0</v>
      </c>
      <c r="N177" s="1865">
        <v>0</v>
      </c>
      <c r="O177" s="1866">
        <v>0</v>
      </c>
      <c r="Q177" s="1900"/>
      <c r="R177" s="1900"/>
      <c r="S177" s="1900"/>
      <c r="T177" s="1900"/>
      <c r="U177" s="1900"/>
      <c r="V177" s="1900"/>
      <c r="W177" s="1900"/>
      <c r="X177" s="1900"/>
      <c r="Y177" s="1900"/>
      <c r="Z177" s="1900"/>
      <c r="AA177" s="1900"/>
      <c r="AB177" s="1900"/>
      <c r="AC177" s="1900"/>
    </row>
    <row r="178" spans="1:29">
      <c r="A178" s="1858" t="s">
        <v>1068</v>
      </c>
      <c r="B178" s="1863" t="s">
        <v>1039</v>
      </c>
      <c r="C178" s="1864">
        <v>25.550319999999999</v>
      </c>
      <c r="D178" s="1865">
        <v>0</v>
      </c>
      <c r="E178" s="1865">
        <v>0</v>
      </c>
      <c r="F178" s="1865">
        <v>0</v>
      </c>
      <c r="G178" s="1865">
        <v>0</v>
      </c>
      <c r="H178" s="1865">
        <v>0</v>
      </c>
      <c r="I178" s="1865">
        <v>0</v>
      </c>
      <c r="J178" s="1865">
        <v>0</v>
      </c>
      <c r="K178" s="1865">
        <v>0</v>
      </c>
      <c r="L178" s="1865">
        <v>0</v>
      </c>
      <c r="M178" s="1865">
        <v>0</v>
      </c>
      <c r="N178" s="1865">
        <v>0</v>
      </c>
      <c r="O178" s="1866">
        <v>0</v>
      </c>
      <c r="Q178" s="1900"/>
      <c r="R178" s="1900"/>
      <c r="S178" s="1900"/>
      <c r="T178" s="1900"/>
      <c r="U178" s="1900"/>
      <c r="V178" s="1900"/>
      <c r="W178" s="1900"/>
      <c r="X178" s="1900"/>
      <c r="Y178" s="1900"/>
      <c r="Z178" s="1900"/>
      <c r="AA178" s="1900"/>
      <c r="AB178" s="1900"/>
      <c r="AC178" s="1900"/>
    </row>
    <row r="179" spans="1:29">
      <c r="A179" s="1858" t="s">
        <v>1069</v>
      </c>
      <c r="B179" s="1863" t="s">
        <v>1043</v>
      </c>
      <c r="C179" s="1864">
        <v>11525.36983</v>
      </c>
      <c r="D179" s="1865">
        <v>81.260000000000005</v>
      </c>
      <c r="E179" s="1865">
        <v>3991.6260000000002</v>
      </c>
      <c r="F179" s="1865">
        <v>303.786</v>
      </c>
      <c r="G179" s="1865">
        <v>0</v>
      </c>
      <c r="H179" s="1865">
        <v>0</v>
      </c>
      <c r="I179" s="1865">
        <v>0</v>
      </c>
      <c r="J179" s="1865">
        <v>0</v>
      </c>
      <c r="K179" s="1865">
        <v>0</v>
      </c>
      <c r="L179" s="1865">
        <v>0</v>
      </c>
      <c r="M179" s="1865">
        <v>0</v>
      </c>
      <c r="N179" s="1865">
        <v>0</v>
      </c>
      <c r="O179" s="1866">
        <v>0</v>
      </c>
      <c r="Q179" s="1900"/>
      <c r="R179" s="1900"/>
      <c r="S179" s="1900"/>
      <c r="T179" s="1900"/>
      <c r="U179" s="1900"/>
      <c r="V179" s="1900"/>
      <c r="W179" s="1900"/>
      <c r="X179" s="1900"/>
      <c r="Y179" s="1900"/>
      <c r="Z179" s="1900"/>
      <c r="AA179" s="1900"/>
      <c r="AB179" s="1900"/>
      <c r="AC179" s="1900"/>
    </row>
    <row r="180" spans="1:29">
      <c r="A180" s="1858" t="s">
        <v>1070</v>
      </c>
      <c r="B180" s="1863" t="s">
        <v>1071</v>
      </c>
      <c r="C180" s="1864">
        <v>11524.154829999999</v>
      </c>
      <c r="D180" s="1865">
        <v>79.944999999999993</v>
      </c>
      <c r="E180" s="1865">
        <v>3988.24</v>
      </c>
      <c r="F180" s="1865">
        <v>294.85300000000001</v>
      </c>
      <c r="G180" s="1865">
        <v>0</v>
      </c>
      <c r="H180" s="1865">
        <v>0</v>
      </c>
      <c r="I180" s="1865">
        <v>0</v>
      </c>
      <c r="J180" s="1865">
        <v>0</v>
      </c>
      <c r="K180" s="1865">
        <v>0</v>
      </c>
      <c r="L180" s="1865">
        <v>0</v>
      </c>
      <c r="M180" s="1865">
        <v>0</v>
      </c>
      <c r="N180" s="1865">
        <v>0</v>
      </c>
      <c r="O180" s="1866">
        <v>0</v>
      </c>
      <c r="Q180" s="1900"/>
      <c r="R180" s="1900"/>
      <c r="S180" s="1900"/>
      <c r="T180" s="1900"/>
      <c r="U180" s="1900"/>
      <c r="V180" s="1900"/>
      <c r="W180" s="1900"/>
      <c r="X180" s="1900"/>
      <c r="Y180" s="1900"/>
      <c r="Z180" s="1900"/>
      <c r="AA180" s="1900"/>
      <c r="AB180" s="1900"/>
      <c r="AC180" s="1900"/>
    </row>
    <row r="181" spans="1:29">
      <c r="A181" s="1858" t="s">
        <v>1072</v>
      </c>
      <c r="B181" s="1863" t="s">
        <v>1047</v>
      </c>
      <c r="C181" s="1864">
        <v>1.2150000000000001</v>
      </c>
      <c r="D181" s="1865">
        <v>1.3149999999999999</v>
      </c>
      <c r="E181" s="1865">
        <v>3.3860000000000001</v>
      </c>
      <c r="F181" s="1865">
        <v>8.9329999999999998</v>
      </c>
      <c r="G181" s="1865">
        <v>0</v>
      </c>
      <c r="H181" s="1865">
        <v>0</v>
      </c>
      <c r="I181" s="1865">
        <v>0</v>
      </c>
      <c r="J181" s="1865">
        <v>0</v>
      </c>
      <c r="K181" s="1865">
        <v>0</v>
      </c>
      <c r="L181" s="1865">
        <v>0</v>
      </c>
      <c r="M181" s="1865">
        <v>0</v>
      </c>
      <c r="N181" s="1865">
        <v>0</v>
      </c>
      <c r="O181" s="1866">
        <v>0</v>
      </c>
      <c r="Q181" s="1900"/>
      <c r="R181" s="1900"/>
      <c r="S181" s="1900"/>
      <c r="T181" s="1900"/>
      <c r="U181" s="1900"/>
      <c r="V181" s="1900"/>
      <c r="W181" s="1900"/>
      <c r="X181" s="1900"/>
      <c r="Y181" s="1900"/>
      <c r="Z181" s="1900"/>
      <c r="AA181" s="1900"/>
      <c r="AB181" s="1900"/>
      <c r="AC181" s="1900"/>
    </row>
    <row r="182" spans="1:29">
      <c r="A182" s="1858" t="s">
        <v>1073</v>
      </c>
      <c r="B182" s="1863" t="s">
        <v>694</v>
      </c>
      <c r="C182" s="1864">
        <v>2295.0419200000001</v>
      </c>
      <c r="D182" s="1865">
        <v>1475.7417499999999</v>
      </c>
      <c r="E182" s="1865">
        <v>5272.5308800000003</v>
      </c>
      <c r="F182" s="1865">
        <v>0</v>
      </c>
      <c r="G182" s="1865">
        <v>0</v>
      </c>
      <c r="H182" s="1865">
        <v>0</v>
      </c>
      <c r="I182" s="1865">
        <v>0</v>
      </c>
      <c r="J182" s="1865">
        <v>0</v>
      </c>
      <c r="K182" s="1865">
        <v>0</v>
      </c>
      <c r="L182" s="1865">
        <v>0</v>
      </c>
      <c r="M182" s="1865">
        <v>0</v>
      </c>
      <c r="N182" s="1865">
        <v>0</v>
      </c>
      <c r="O182" s="1866">
        <v>0</v>
      </c>
      <c r="Q182" s="1900"/>
      <c r="R182" s="1900"/>
      <c r="S182" s="1900"/>
      <c r="T182" s="1900"/>
      <c r="U182" s="1900"/>
      <c r="V182" s="1900"/>
      <c r="W182" s="1900"/>
      <c r="X182" s="1900"/>
      <c r="Y182" s="1900"/>
      <c r="Z182" s="1900"/>
      <c r="AA182" s="1900"/>
      <c r="AB182" s="1900"/>
      <c r="AC182" s="1900"/>
    </row>
    <row r="183" spans="1:29">
      <c r="A183" s="1858" t="s">
        <v>1074</v>
      </c>
      <c r="B183" s="1863" t="s">
        <v>1075</v>
      </c>
      <c r="C183" s="1864">
        <v>1419.4230500000001</v>
      </c>
      <c r="D183" s="1865">
        <v>610.19974999999999</v>
      </c>
      <c r="E183" s="1865">
        <v>2145.1897000000004</v>
      </c>
      <c r="F183" s="1865">
        <v>0</v>
      </c>
      <c r="G183" s="1865">
        <v>0</v>
      </c>
      <c r="H183" s="1865">
        <v>0</v>
      </c>
      <c r="I183" s="1865">
        <v>0</v>
      </c>
      <c r="J183" s="1865">
        <v>0</v>
      </c>
      <c r="K183" s="1865">
        <v>0</v>
      </c>
      <c r="L183" s="1865">
        <v>0</v>
      </c>
      <c r="M183" s="1865">
        <v>0</v>
      </c>
      <c r="N183" s="1865">
        <v>0</v>
      </c>
      <c r="O183" s="1866">
        <v>0</v>
      </c>
      <c r="Q183" s="1900"/>
      <c r="R183" s="1900"/>
      <c r="S183" s="1900"/>
      <c r="T183" s="1900"/>
      <c r="U183" s="1900"/>
      <c r="V183" s="1900"/>
      <c r="W183" s="1900"/>
      <c r="X183" s="1900"/>
      <c r="Y183" s="1900"/>
      <c r="Z183" s="1900"/>
      <c r="AA183" s="1900"/>
      <c r="AB183" s="1900"/>
      <c r="AC183" s="1900"/>
    </row>
    <row r="184" spans="1:29">
      <c r="A184" s="1858" t="s">
        <v>1076</v>
      </c>
      <c r="B184" s="1863" t="s">
        <v>1053</v>
      </c>
      <c r="C184" s="1864">
        <v>875.61887000000002</v>
      </c>
      <c r="D184" s="1865">
        <v>865.54200000000003</v>
      </c>
      <c r="E184" s="1865">
        <v>3127.3411800000003</v>
      </c>
      <c r="F184" s="1865">
        <v>0</v>
      </c>
      <c r="G184" s="1865">
        <v>0</v>
      </c>
      <c r="H184" s="1865">
        <v>0</v>
      </c>
      <c r="I184" s="1865">
        <v>0</v>
      </c>
      <c r="J184" s="1865">
        <v>0</v>
      </c>
      <c r="K184" s="1865">
        <v>0</v>
      </c>
      <c r="L184" s="1865">
        <v>0</v>
      </c>
      <c r="M184" s="1865">
        <v>0</v>
      </c>
      <c r="N184" s="1865">
        <v>0</v>
      </c>
      <c r="O184" s="1866">
        <v>0</v>
      </c>
      <c r="Q184" s="1900"/>
      <c r="R184" s="1900"/>
      <c r="S184" s="1900"/>
      <c r="T184" s="1900"/>
      <c r="U184" s="1900"/>
      <c r="V184" s="1900"/>
      <c r="W184" s="1900"/>
      <c r="X184" s="1900"/>
      <c r="Y184" s="1900"/>
      <c r="Z184" s="1900"/>
      <c r="AA184" s="1900"/>
      <c r="AB184" s="1900"/>
      <c r="AC184" s="1900"/>
    </row>
    <row r="185" spans="1:29">
      <c r="A185" s="1858" t="s">
        <v>1077</v>
      </c>
      <c r="B185" s="1863" t="s">
        <v>1078</v>
      </c>
      <c r="C185" s="1864">
        <v>0</v>
      </c>
      <c r="D185" s="1865">
        <v>0</v>
      </c>
      <c r="E185" s="1865">
        <v>0</v>
      </c>
      <c r="F185" s="1865">
        <v>0</v>
      </c>
      <c r="G185" s="1865">
        <v>0</v>
      </c>
      <c r="H185" s="1865">
        <v>0</v>
      </c>
      <c r="I185" s="1865">
        <v>0</v>
      </c>
      <c r="J185" s="1865">
        <v>0</v>
      </c>
      <c r="K185" s="1865">
        <v>0</v>
      </c>
      <c r="L185" s="1865">
        <v>0</v>
      </c>
      <c r="M185" s="1865">
        <v>0</v>
      </c>
      <c r="N185" s="1865">
        <v>0</v>
      </c>
      <c r="O185" s="1866">
        <v>0</v>
      </c>
      <c r="Q185" s="1900"/>
      <c r="R185" s="1900"/>
      <c r="S185" s="1900"/>
      <c r="T185" s="1900"/>
      <c r="U185" s="1900"/>
      <c r="V185" s="1900"/>
      <c r="W185" s="1900"/>
      <c r="X185" s="1900"/>
      <c r="Y185" s="1900"/>
      <c r="Z185" s="1900"/>
      <c r="AA185" s="1900"/>
      <c r="AB185" s="1900"/>
      <c r="AC185" s="1900"/>
    </row>
    <row r="186" spans="1:29">
      <c r="A186" s="1858" t="s">
        <v>1079</v>
      </c>
      <c r="B186" s="1863" t="s">
        <v>1080</v>
      </c>
      <c r="C186" s="1864">
        <v>0</v>
      </c>
      <c r="D186" s="1865">
        <v>307.47500000000002</v>
      </c>
      <c r="E186" s="1865">
        <v>1844.85</v>
      </c>
      <c r="F186" s="1865">
        <v>0</v>
      </c>
      <c r="G186" s="1865">
        <v>0</v>
      </c>
      <c r="H186" s="1865">
        <v>0</v>
      </c>
      <c r="I186" s="1865">
        <v>0</v>
      </c>
      <c r="J186" s="1865">
        <v>0</v>
      </c>
      <c r="K186" s="1865">
        <v>0</v>
      </c>
      <c r="L186" s="1865">
        <v>0</v>
      </c>
      <c r="M186" s="1865">
        <v>0</v>
      </c>
      <c r="N186" s="1865">
        <v>0</v>
      </c>
      <c r="O186" s="1866">
        <v>0</v>
      </c>
      <c r="Q186" s="1900"/>
      <c r="R186" s="1900"/>
      <c r="S186" s="1900"/>
      <c r="T186" s="1900"/>
      <c r="U186" s="1900"/>
      <c r="V186" s="1900"/>
      <c r="W186" s="1900"/>
      <c r="X186" s="1900"/>
      <c r="Y186" s="1900"/>
      <c r="Z186" s="1900"/>
      <c r="AA186" s="1900"/>
      <c r="AB186" s="1900"/>
      <c r="AC186" s="1900"/>
    </row>
    <row r="187" spans="1:29">
      <c r="A187" s="1858" t="s">
        <v>1081</v>
      </c>
      <c r="B187" s="1863" t="s">
        <v>1082</v>
      </c>
      <c r="C187" s="1864">
        <v>0</v>
      </c>
      <c r="D187" s="1865">
        <v>0</v>
      </c>
      <c r="E187" s="1865">
        <v>0</v>
      </c>
      <c r="F187" s="1865">
        <v>0</v>
      </c>
      <c r="G187" s="1865">
        <v>0</v>
      </c>
      <c r="H187" s="1865">
        <v>0</v>
      </c>
      <c r="I187" s="1865">
        <v>0</v>
      </c>
      <c r="J187" s="1865">
        <v>0</v>
      </c>
      <c r="K187" s="1865">
        <v>0</v>
      </c>
      <c r="L187" s="1865">
        <v>0</v>
      </c>
      <c r="M187" s="1865">
        <v>0</v>
      </c>
      <c r="N187" s="1865">
        <v>0</v>
      </c>
      <c r="O187" s="1866">
        <v>0</v>
      </c>
      <c r="Q187" s="1900"/>
      <c r="R187" s="1900"/>
      <c r="S187" s="1900"/>
      <c r="T187" s="1900"/>
      <c r="U187" s="1900"/>
      <c r="V187" s="1900"/>
      <c r="W187" s="1900"/>
      <c r="X187" s="1900"/>
      <c r="Y187" s="1900"/>
      <c r="Z187" s="1900"/>
      <c r="AA187" s="1900"/>
      <c r="AB187" s="1900"/>
      <c r="AC187" s="1900"/>
    </row>
    <row r="188" spans="1:29">
      <c r="A188" s="1858" t="s">
        <v>1033</v>
      </c>
      <c r="B188" s="1863" t="s">
        <v>1083</v>
      </c>
      <c r="C188" s="1872">
        <v>13999.242699999999</v>
      </c>
      <c r="D188" s="1873">
        <v>1864.47675</v>
      </c>
      <c r="E188" s="1873">
        <v>11109.006879999999</v>
      </c>
      <c r="F188" s="1873">
        <v>303.786</v>
      </c>
      <c r="G188" s="1873">
        <v>0</v>
      </c>
      <c r="H188" s="1873">
        <v>0</v>
      </c>
      <c r="I188" s="1873">
        <v>0</v>
      </c>
      <c r="J188" s="1873">
        <v>0</v>
      </c>
      <c r="K188" s="1873">
        <v>0</v>
      </c>
      <c r="L188" s="1873">
        <v>0</v>
      </c>
      <c r="M188" s="1873">
        <v>0</v>
      </c>
      <c r="N188" s="1873">
        <v>0</v>
      </c>
      <c r="O188" s="1874">
        <v>0</v>
      </c>
      <c r="Q188" s="1900"/>
      <c r="R188" s="1900"/>
      <c r="S188" s="1900"/>
      <c r="T188" s="1900"/>
      <c r="U188" s="1900"/>
      <c r="V188" s="1900"/>
      <c r="W188" s="1900"/>
      <c r="X188" s="1900"/>
      <c r="Y188" s="1900"/>
      <c r="Z188" s="1900"/>
      <c r="AA188" s="1900"/>
      <c r="AB188" s="1900"/>
      <c r="AC188" s="1900"/>
    </row>
    <row r="189" spans="1:29">
      <c r="A189" s="1879" t="s">
        <v>1033</v>
      </c>
      <c r="B189" s="1880" t="s">
        <v>1084</v>
      </c>
      <c r="C189" s="1881">
        <v>43700.506160000004</v>
      </c>
      <c r="D189" s="1882">
        <v>7869.3529100000005</v>
      </c>
      <c r="E189" s="1882">
        <v>20328.46804</v>
      </c>
      <c r="F189" s="1882">
        <v>7021.2779500000006</v>
      </c>
      <c r="G189" s="1882">
        <v>12477.916700000002</v>
      </c>
      <c r="H189" s="1882">
        <v>6601.3010400000003</v>
      </c>
      <c r="I189" s="1882">
        <v>3216.6504100000002</v>
      </c>
      <c r="J189" s="1882">
        <v>4539.4320499999994</v>
      </c>
      <c r="K189" s="1882">
        <v>2271.4349200000001</v>
      </c>
      <c r="L189" s="1882">
        <v>154.08651999999998</v>
      </c>
      <c r="M189" s="1882">
        <v>412.20715999999999</v>
      </c>
      <c r="N189" s="1882">
        <v>307.87099999999998</v>
      </c>
      <c r="O189" s="1883">
        <v>0</v>
      </c>
      <c r="Q189" s="1900"/>
      <c r="R189" s="1900"/>
      <c r="S189" s="1900"/>
      <c r="T189" s="1900"/>
      <c r="U189" s="1900"/>
      <c r="V189" s="1900"/>
      <c r="W189" s="1900"/>
      <c r="X189" s="1900"/>
      <c r="Y189" s="1900"/>
      <c r="Z189" s="1900"/>
      <c r="AA189" s="1900"/>
      <c r="AB189" s="1900"/>
      <c r="AC189" s="1900"/>
    </row>
    <row r="190" spans="1:29">
      <c r="A190" s="1858" t="s">
        <v>1033</v>
      </c>
      <c r="B190" s="1859" t="s">
        <v>1085</v>
      </c>
      <c r="C190" s="1884">
        <v>0</v>
      </c>
      <c r="D190" s="1885">
        <v>0</v>
      </c>
      <c r="E190" s="1885">
        <v>0</v>
      </c>
      <c r="F190" s="1885">
        <v>0</v>
      </c>
      <c r="G190" s="1885">
        <v>0</v>
      </c>
      <c r="H190" s="1885">
        <v>0</v>
      </c>
      <c r="I190" s="1885">
        <v>0</v>
      </c>
      <c r="J190" s="1885">
        <v>0</v>
      </c>
      <c r="K190" s="1885">
        <v>0</v>
      </c>
      <c r="L190" s="1885">
        <v>0</v>
      </c>
      <c r="M190" s="1885">
        <v>0</v>
      </c>
      <c r="N190" s="1885">
        <v>0</v>
      </c>
      <c r="O190" s="1886">
        <v>0</v>
      </c>
      <c r="Q190" s="1900"/>
      <c r="R190" s="1900"/>
      <c r="S190" s="1900"/>
      <c r="T190" s="1900"/>
      <c r="U190" s="1900"/>
      <c r="V190" s="1900"/>
      <c r="W190" s="1900"/>
      <c r="X190" s="1900"/>
      <c r="Y190" s="1900"/>
      <c r="Z190" s="1900"/>
      <c r="AA190" s="1900"/>
      <c r="AB190" s="1900"/>
      <c r="AC190" s="1900"/>
    </row>
    <row r="191" spans="1:29">
      <c r="A191" s="1858" t="s">
        <v>1033</v>
      </c>
      <c r="B191" s="1863" t="s">
        <v>22</v>
      </c>
      <c r="C191" s="1860">
        <v>0</v>
      </c>
      <c r="D191" s="1861">
        <v>0</v>
      </c>
      <c r="E191" s="1861">
        <v>0</v>
      </c>
      <c r="F191" s="1861">
        <v>0</v>
      </c>
      <c r="G191" s="1861">
        <v>0</v>
      </c>
      <c r="H191" s="1861">
        <v>0</v>
      </c>
      <c r="I191" s="1861">
        <v>0</v>
      </c>
      <c r="J191" s="1861">
        <v>0</v>
      </c>
      <c r="K191" s="1861">
        <v>0</v>
      </c>
      <c r="L191" s="1861">
        <v>0</v>
      </c>
      <c r="M191" s="1861">
        <v>0</v>
      </c>
      <c r="N191" s="1861">
        <v>0</v>
      </c>
      <c r="O191" s="1862">
        <v>0</v>
      </c>
      <c r="Q191" s="1900"/>
      <c r="R191" s="1900"/>
      <c r="S191" s="1900"/>
      <c r="T191" s="1900"/>
      <c r="U191" s="1900"/>
      <c r="V191" s="1900"/>
      <c r="W191" s="1900"/>
      <c r="X191" s="1900"/>
      <c r="Y191" s="1900"/>
      <c r="Z191" s="1900"/>
      <c r="AA191" s="1900"/>
      <c r="AB191" s="1900"/>
      <c r="AC191" s="1900"/>
    </row>
    <row r="192" spans="1:29">
      <c r="A192" s="1858" t="s">
        <v>1086</v>
      </c>
      <c r="B192" s="1863" t="s">
        <v>1087</v>
      </c>
      <c r="C192" s="1864">
        <v>0</v>
      </c>
      <c r="D192" s="1865">
        <v>0</v>
      </c>
      <c r="E192" s="1865">
        <v>0</v>
      </c>
      <c r="F192" s="1865">
        <v>0</v>
      </c>
      <c r="G192" s="1865">
        <v>0</v>
      </c>
      <c r="H192" s="1865">
        <v>0</v>
      </c>
      <c r="I192" s="1865">
        <v>0</v>
      </c>
      <c r="J192" s="1865">
        <v>0</v>
      </c>
      <c r="K192" s="1865">
        <v>0</v>
      </c>
      <c r="L192" s="1865">
        <v>0</v>
      </c>
      <c r="M192" s="1865">
        <v>0</v>
      </c>
      <c r="N192" s="1865">
        <v>0</v>
      </c>
      <c r="O192" s="1866">
        <v>0</v>
      </c>
      <c r="Q192" s="1900"/>
      <c r="R192" s="1900"/>
      <c r="S192" s="1900"/>
      <c r="T192" s="1900"/>
      <c r="U192" s="1900"/>
      <c r="V192" s="1900"/>
      <c r="W192" s="1900"/>
      <c r="X192" s="1900"/>
      <c r="Y192" s="1900"/>
      <c r="Z192" s="1900"/>
      <c r="AA192" s="1900"/>
      <c r="AB192" s="1900"/>
      <c r="AC192" s="1900"/>
    </row>
    <row r="193" spans="1:29">
      <c r="A193" s="1858" t="s">
        <v>1088</v>
      </c>
      <c r="B193" s="1863" t="s">
        <v>1089</v>
      </c>
      <c r="C193" s="1864">
        <v>0</v>
      </c>
      <c r="D193" s="1865">
        <v>0</v>
      </c>
      <c r="E193" s="1865">
        <v>0</v>
      </c>
      <c r="F193" s="1865">
        <v>0</v>
      </c>
      <c r="G193" s="1865">
        <v>0</v>
      </c>
      <c r="H193" s="1865">
        <v>0</v>
      </c>
      <c r="I193" s="1865">
        <v>0</v>
      </c>
      <c r="J193" s="1865">
        <v>0</v>
      </c>
      <c r="K193" s="1865">
        <v>0</v>
      </c>
      <c r="L193" s="1865">
        <v>0</v>
      </c>
      <c r="M193" s="1865">
        <v>0</v>
      </c>
      <c r="N193" s="1865">
        <v>0</v>
      </c>
      <c r="O193" s="1866">
        <v>0</v>
      </c>
      <c r="Q193" s="1900"/>
      <c r="R193" s="1900"/>
      <c r="S193" s="1900"/>
      <c r="T193" s="1900"/>
      <c r="U193" s="1900"/>
      <c r="V193" s="1900"/>
      <c r="W193" s="1900"/>
      <c r="X193" s="1900"/>
      <c r="Y193" s="1900"/>
      <c r="Z193" s="1900"/>
      <c r="AA193" s="1900"/>
      <c r="AB193" s="1900"/>
      <c r="AC193" s="1900"/>
    </row>
    <row r="194" spans="1:29">
      <c r="A194" s="1858" t="s">
        <v>1033</v>
      </c>
      <c r="B194" s="1863" t="s">
        <v>1090</v>
      </c>
      <c r="C194" s="1872">
        <v>0</v>
      </c>
      <c r="D194" s="1873">
        <v>0</v>
      </c>
      <c r="E194" s="1873">
        <v>0</v>
      </c>
      <c r="F194" s="1873">
        <v>0</v>
      </c>
      <c r="G194" s="1873">
        <v>0</v>
      </c>
      <c r="H194" s="1873">
        <v>0</v>
      </c>
      <c r="I194" s="1873">
        <v>0</v>
      </c>
      <c r="J194" s="1873">
        <v>0</v>
      </c>
      <c r="K194" s="1873">
        <v>0</v>
      </c>
      <c r="L194" s="1873">
        <v>0</v>
      </c>
      <c r="M194" s="1873">
        <v>0</v>
      </c>
      <c r="N194" s="1873">
        <v>0</v>
      </c>
      <c r="O194" s="1874">
        <v>0</v>
      </c>
      <c r="Q194" s="1900"/>
      <c r="R194" s="1900"/>
      <c r="S194" s="1900"/>
      <c r="T194" s="1900"/>
      <c r="U194" s="1900"/>
      <c r="V194" s="1900"/>
      <c r="W194" s="1900"/>
      <c r="X194" s="1900"/>
      <c r="Y194" s="1900"/>
      <c r="Z194" s="1900"/>
      <c r="AA194" s="1900"/>
      <c r="AB194" s="1900"/>
      <c r="AC194" s="1900"/>
    </row>
    <row r="195" spans="1:29">
      <c r="A195" s="1858" t="s">
        <v>1033</v>
      </c>
      <c r="B195" s="1863" t="s">
        <v>23</v>
      </c>
      <c r="C195" s="1872">
        <v>0</v>
      </c>
      <c r="D195" s="1873">
        <v>0</v>
      </c>
      <c r="E195" s="1873">
        <v>0</v>
      </c>
      <c r="F195" s="1873">
        <v>0</v>
      </c>
      <c r="G195" s="1873">
        <v>0</v>
      </c>
      <c r="H195" s="1873">
        <v>0</v>
      </c>
      <c r="I195" s="1873">
        <v>0</v>
      </c>
      <c r="J195" s="1873">
        <v>0</v>
      </c>
      <c r="K195" s="1873">
        <v>0</v>
      </c>
      <c r="L195" s="1873">
        <v>0</v>
      </c>
      <c r="M195" s="1873">
        <v>0</v>
      </c>
      <c r="N195" s="1873">
        <v>0</v>
      </c>
      <c r="O195" s="1874">
        <v>0</v>
      </c>
      <c r="Q195" s="1900"/>
      <c r="R195" s="1900"/>
      <c r="S195" s="1900"/>
      <c r="T195" s="1900"/>
      <c r="U195" s="1900"/>
      <c r="V195" s="1900"/>
      <c r="W195" s="1900"/>
      <c r="X195" s="1900"/>
      <c r="Y195" s="1900"/>
      <c r="Z195" s="1900"/>
      <c r="AA195" s="1900"/>
      <c r="AB195" s="1900"/>
      <c r="AC195" s="1900"/>
    </row>
    <row r="196" spans="1:29">
      <c r="A196" s="1858" t="s">
        <v>1091</v>
      </c>
      <c r="B196" s="1863" t="s">
        <v>1087</v>
      </c>
      <c r="C196" s="1864">
        <v>0</v>
      </c>
      <c r="D196" s="1865">
        <v>0</v>
      </c>
      <c r="E196" s="1865">
        <v>0</v>
      </c>
      <c r="F196" s="1865">
        <v>0</v>
      </c>
      <c r="G196" s="1865">
        <v>0</v>
      </c>
      <c r="H196" s="1865">
        <v>0</v>
      </c>
      <c r="I196" s="1865">
        <v>0</v>
      </c>
      <c r="J196" s="1865">
        <v>0</v>
      </c>
      <c r="K196" s="1865">
        <v>0</v>
      </c>
      <c r="L196" s="1865">
        <v>0</v>
      </c>
      <c r="M196" s="1865">
        <v>0</v>
      </c>
      <c r="N196" s="1865">
        <v>0</v>
      </c>
      <c r="O196" s="1866">
        <v>0</v>
      </c>
      <c r="Q196" s="1900"/>
      <c r="R196" s="1900"/>
      <c r="S196" s="1900"/>
      <c r="T196" s="1900"/>
      <c r="U196" s="1900"/>
      <c r="V196" s="1900"/>
      <c r="W196" s="1900"/>
      <c r="X196" s="1900"/>
      <c r="Y196" s="1900"/>
      <c r="Z196" s="1900"/>
      <c r="AA196" s="1900"/>
      <c r="AB196" s="1900"/>
      <c r="AC196" s="1900"/>
    </row>
    <row r="197" spans="1:29">
      <c r="A197" s="1858" t="s">
        <v>1092</v>
      </c>
      <c r="B197" s="1863" t="s">
        <v>1089</v>
      </c>
      <c r="C197" s="1864">
        <v>0</v>
      </c>
      <c r="D197" s="1865">
        <v>0</v>
      </c>
      <c r="E197" s="1865">
        <v>0</v>
      </c>
      <c r="F197" s="1865">
        <v>0</v>
      </c>
      <c r="G197" s="1865">
        <v>0</v>
      </c>
      <c r="H197" s="1865">
        <v>0</v>
      </c>
      <c r="I197" s="1865">
        <v>0</v>
      </c>
      <c r="J197" s="1865">
        <v>0</v>
      </c>
      <c r="K197" s="1865">
        <v>0</v>
      </c>
      <c r="L197" s="1865">
        <v>0</v>
      </c>
      <c r="M197" s="1865">
        <v>0</v>
      </c>
      <c r="N197" s="1865">
        <v>0</v>
      </c>
      <c r="O197" s="1866">
        <v>0</v>
      </c>
      <c r="Q197" s="1900"/>
      <c r="R197" s="1900"/>
      <c r="S197" s="1900"/>
      <c r="T197" s="1900"/>
      <c r="U197" s="1900"/>
      <c r="V197" s="1900"/>
      <c r="W197" s="1900"/>
      <c r="X197" s="1900"/>
      <c r="Y197" s="1900"/>
      <c r="Z197" s="1900"/>
      <c r="AA197" s="1900"/>
      <c r="AB197" s="1900"/>
      <c r="AC197" s="1900"/>
    </row>
    <row r="198" spans="1:29">
      <c r="A198" s="1858" t="s">
        <v>1033</v>
      </c>
      <c r="B198" s="1863" t="s">
        <v>1093</v>
      </c>
      <c r="C198" s="1872">
        <v>0</v>
      </c>
      <c r="D198" s="1873">
        <v>0</v>
      </c>
      <c r="E198" s="1873">
        <v>0</v>
      </c>
      <c r="F198" s="1873">
        <v>0</v>
      </c>
      <c r="G198" s="1873">
        <v>0</v>
      </c>
      <c r="H198" s="1873">
        <v>0</v>
      </c>
      <c r="I198" s="1873">
        <v>0</v>
      </c>
      <c r="J198" s="1873">
        <v>0</v>
      </c>
      <c r="K198" s="1873">
        <v>0</v>
      </c>
      <c r="L198" s="1873">
        <v>0</v>
      </c>
      <c r="M198" s="1873">
        <v>0</v>
      </c>
      <c r="N198" s="1873">
        <v>0</v>
      </c>
      <c r="O198" s="1874">
        <v>0</v>
      </c>
      <c r="Q198" s="1900"/>
      <c r="R198" s="1900"/>
      <c r="S198" s="1900"/>
      <c r="T198" s="1900"/>
      <c r="U198" s="1900"/>
      <c r="V198" s="1900"/>
      <c r="W198" s="1900"/>
      <c r="X198" s="1900"/>
      <c r="Y198" s="1900"/>
      <c r="Z198" s="1900"/>
      <c r="AA198" s="1900"/>
      <c r="AB198" s="1900"/>
      <c r="AC198" s="1900"/>
    </row>
    <row r="199" spans="1:29">
      <c r="A199" s="1879" t="s">
        <v>1033</v>
      </c>
      <c r="B199" s="1880" t="s">
        <v>1094</v>
      </c>
      <c r="C199" s="1881">
        <v>0</v>
      </c>
      <c r="D199" s="1882">
        <v>0</v>
      </c>
      <c r="E199" s="1882">
        <v>0</v>
      </c>
      <c r="F199" s="1882">
        <v>0</v>
      </c>
      <c r="G199" s="1882">
        <v>0</v>
      </c>
      <c r="H199" s="1882">
        <v>0</v>
      </c>
      <c r="I199" s="1882">
        <v>0</v>
      </c>
      <c r="J199" s="1882">
        <v>0</v>
      </c>
      <c r="K199" s="1882">
        <v>0</v>
      </c>
      <c r="L199" s="1882">
        <v>0</v>
      </c>
      <c r="M199" s="1882">
        <v>0</v>
      </c>
      <c r="N199" s="1882">
        <v>0</v>
      </c>
      <c r="O199" s="1883">
        <v>0</v>
      </c>
      <c r="Q199" s="1900"/>
      <c r="R199" s="1900"/>
      <c r="S199" s="1900"/>
      <c r="T199" s="1900"/>
      <c r="U199" s="1900"/>
      <c r="V199" s="1900"/>
      <c r="W199" s="1900"/>
      <c r="X199" s="1900"/>
      <c r="Y199" s="1900"/>
      <c r="Z199" s="1900"/>
      <c r="AA199" s="1900"/>
      <c r="AB199" s="1900"/>
      <c r="AC199" s="1900"/>
    </row>
    <row r="200" spans="1:29">
      <c r="A200" s="1879" t="s">
        <v>1033</v>
      </c>
      <c r="B200" s="1880" t="s">
        <v>1095</v>
      </c>
      <c r="C200" s="1881">
        <v>43700.506160000004</v>
      </c>
      <c r="D200" s="1882">
        <v>7869.3529100000005</v>
      </c>
      <c r="E200" s="1882">
        <v>20328.46804</v>
      </c>
      <c r="F200" s="1882">
        <v>7021.2779500000006</v>
      </c>
      <c r="G200" s="1882">
        <v>12477.916700000002</v>
      </c>
      <c r="H200" s="1882">
        <v>6601.3010400000003</v>
      </c>
      <c r="I200" s="1882">
        <v>3216.6504100000002</v>
      </c>
      <c r="J200" s="1882">
        <v>4539.4320499999994</v>
      </c>
      <c r="K200" s="1882">
        <v>2271.4349200000001</v>
      </c>
      <c r="L200" s="1882">
        <v>154.08651999999998</v>
      </c>
      <c r="M200" s="1882">
        <v>412.20715999999999</v>
      </c>
      <c r="N200" s="1882">
        <v>307.87099999999998</v>
      </c>
      <c r="O200" s="1883">
        <v>0</v>
      </c>
      <c r="Q200" s="1900"/>
      <c r="R200" s="1900"/>
      <c r="S200" s="1900"/>
      <c r="T200" s="1900"/>
      <c r="U200" s="1900"/>
      <c r="V200" s="1900"/>
      <c r="W200" s="1900"/>
      <c r="X200" s="1900"/>
      <c r="Y200" s="1900"/>
      <c r="Z200" s="1900"/>
      <c r="AA200" s="1900"/>
      <c r="AB200" s="1900"/>
      <c r="AC200" s="1900"/>
    </row>
    <row r="201" spans="1:29" ht="13.5" thickBot="1">
      <c r="A201" s="1858" t="s">
        <v>1033</v>
      </c>
      <c r="B201" s="1863" t="s">
        <v>1096</v>
      </c>
      <c r="C201" s="1887">
        <v>8.0000000000000004E-4</v>
      </c>
      <c r="D201" s="1888">
        <v>3.2000000000000002E-3</v>
      </c>
      <c r="E201" s="1888">
        <v>7.1999999999999998E-3</v>
      </c>
      <c r="F201" s="1888">
        <v>1.43E-2</v>
      </c>
      <c r="G201" s="1888">
        <v>2.7699999999999999E-2</v>
      </c>
      <c r="H201" s="1888">
        <v>4.4900000000000002E-2</v>
      </c>
      <c r="I201" s="1888">
        <v>6.1400000000000003E-2</v>
      </c>
      <c r="J201" s="1888">
        <v>7.7100000000000002E-2</v>
      </c>
      <c r="K201" s="1888">
        <v>0.10150000000000001</v>
      </c>
      <c r="L201" s="1888">
        <v>0.1326</v>
      </c>
      <c r="M201" s="1888">
        <v>0.1784</v>
      </c>
      <c r="N201" s="1888">
        <v>0.2243</v>
      </c>
      <c r="O201" s="1889">
        <v>0.26029999999999998</v>
      </c>
      <c r="Q201" s="1900"/>
      <c r="R201" s="1900"/>
      <c r="S201" s="1900"/>
      <c r="T201" s="1900"/>
      <c r="U201" s="1900"/>
      <c r="V201" s="1900"/>
      <c r="W201" s="1900"/>
      <c r="X201" s="1900"/>
      <c r="Y201" s="1900"/>
      <c r="Z201" s="1900"/>
      <c r="AA201" s="1900"/>
      <c r="AB201" s="1900"/>
      <c r="AC201" s="1900"/>
    </row>
    <row r="202" spans="1:29" ht="14.25" thickTop="1" thickBot="1">
      <c r="A202" s="1879" t="s">
        <v>1033</v>
      </c>
      <c r="B202" s="1890" t="s">
        <v>1097</v>
      </c>
      <c r="C202" s="1891">
        <v>34.960404928000003</v>
      </c>
      <c r="D202" s="1892">
        <v>25.181929312000008</v>
      </c>
      <c r="E202" s="1892">
        <v>146.36496988799999</v>
      </c>
      <c r="F202" s="1892">
        <v>100.404274685</v>
      </c>
      <c r="G202" s="1901">
        <v>345.63829258999999</v>
      </c>
      <c r="H202" s="1892">
        <v>296.39841669600003</v>
      </c>
      <c r="I202" s="1892">
        <v>197.502335174</v>
      </c>
      <c r="J202" s="1892">
        <v>349.99021105499997</v>
      </c>
      <c r="K202" s="1892">
        <v>230.55064438000002</v>
      </c>
      <c r="L202" s="1892">
        <v>20.431872551999998</v>
      </c>
      <c r="M202" s="1892">
        <v>73.537757343999999</v>
      </c>
      <c r="N202" s="1892">
        <v>69.055465299999994</v>
      </c>
      <c r="O202" s="1893">
        <v>0</v>
      </c>
      <c r="Q202" s="1900"/>
      <c r="R202" s="1900"/>
      <c r="S202" s="1900"/>
      <c r="T202" s="1900"/>
      <c r="U202" s="1900"/>
      <c r="V202" s="1900"/>
      <c r="W202" s="1900"/>
      <c r="X202" s="1900"/>
      <c r="Y202" s="1900"/>
      <c r="Z202" s="1900"/>
      <c r="AA202" s="1900"/>
      <c r="AB202" s="1900"/>
      <c r="AC202" s="1900"/>
    </row>
    <row r="203" spans="1:29" ht="14.25" thickTop="1" thickBot="1">
      <c r="A203" s="1894" t="s">
        <v>1033</v>
      </c>
      <c r="B203" s="1895" t="s">
        <v>1098</v>
      </c>
      <c r="C203" s="1896">
        <v>0</v>
      </c>
      <c r="D203" s="1897">
        <v>0</v>
      </c>
      <c r="E203" s="1897">
        <v>0</v>
      </c>
      <c r="F203" s="1897">
        <v>0</v>
      </c>
      <c r="G203" s="1897">
        <v>0</v>
      </c>
      <c r="H203" s="1897">
        <v>0</v>
      </c>
      <c r="I203" s="1897">
        <v>0</v>
      </c>
      <c r="J203" s="1897">
        <v>0</v>
      </c>
      <c r="K203" s="1897">
        <v>0</v>
      </c>
      <c r="L203" s="1897">
        <v>0</v>
      </c>
      <c r="M203" s="1897">
        <v>0</v>
      </c>
      <c r="N203" s="1898">
        <v>1890.0165739040003</v>
      </c>
      <c r="O203" s="1899">
        <v>0</v>
      </c>
      <c r="Q203" s="1900"/>
      <c r="R203" s="1900"/>
      <c r="S203" s="1900"/>
      <c r="T203" s="1900"/>
      <c r="U203" s="1900"/>
      <c r="V203" s="1900"/>
      <c r="W203" s="1900"/>
      <c r="X203" s="1900"/>
      <c r="Y203" s="1900"/>
      <c r="Z203" s="1900"/>
      <c r="AA203" s="1900"/>
      <c r="AB203" s="1900"/>
      <c r="AC203" s="1900"/>
    </row>
    <row r="204" spans="1:29" ht="13.5" thickTop="1"/>
    <row r="206" spans="1:29">
      <c r="N206" s="1867"/>
    </row>
  </sheetData>
  <mergeCells count="18">
    <mergeCell ref="N1:O1"/>
    <mergeCell ref="A2:O2"/>
    <mergeCell ref="C4:O4"/>
    <mergeCell ref="A5:A6"/>
    <mergeCell ref="B5:B6"/>
    <mergeCell ref="C5:O5"/>
    <mergeCell ref="A154:O154"/>
    <mergeCell ref="A155:A156"/>
    <mergeCell ref="B155:B156"/>
    <mergeCell ref="C155:O155"/>
    <mergeCell ref="A54:O54"/>
    <mergeCell ref="A55:A56"/>
    <mergeCell ref="B55:B56"/>
    <mergeCell ref="C55:O55"/>
    <mergeCell ref="A104:O104"/>
    <mergeCell ref="A105:A106"/>
    <mergeCell ref="B105:B106"/>
    <mergeCell ref="C105:O105"/>
  </mergeCells>
  <pageMargins left="0.70866141732283472" right="0.70866141732283472" top="0.28999999999999998" bottom="0.37" header="0.23" footer="0.26"/>
  <pageSetup paperSize="9" scale="5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/>
  </sheetViews>
  <sheetFormatPr defaultRowHeight="14.25"/>
  <cols>
    <col min="1" max="1" width="9.5703125" style="1717" customWidth="1"/>
    <col min="2" max="2" width="68.140625" style="1717" customWidth="1"/>
    <col min="3" max="5" width="9.140625" style="1718"/>
    <col min="6" max="6" width="11.5703125" style="1718" bestFit="1" customWidth="1"/>
    <col min="7" max="9" width="9.140625" style="1718"/>
    <col min="10" max="10" width="14.140625" style="1718" customWidth="1"/>
    <col min="11" max="237" width="9.140625" style="1718"/>
    <col min="238" max="238" width="6.7109375" style="1718" customWidth="1"/>
    <col min="239" max="239" width="73.5703125" style="1718" customWidth="1"/>
    <col min="240" max="240" width="11.28515625" style="1718" bestFit="1" customWidth="1"/>
    <col min="241" max="242" width="10.140625" style="1718" bestFit="1" customWidth="1"/>
    <col min="243" max="244" width="11.28515625" style="1718" bestFit="1" customWidth="1"/>
    <col min="245" max="246" width="10.140625" style="1718" bestFit="1" customWidth="1"/>
    <col min="247" max="247" width="11.28515625" style="1718" bestFit="1" customWidth="1"/>
    <col min="248" max="493" width="9.140625" style="1718"/>
    <col min="494" max="494" width="6.7109375" style="1718" customWidth="1"/>
    <col min="495" max="495" width="73.5703125" style="1718" customWidth="1"/>
    <col min="496" max="496" width="11.28515625" style="1718" bestFit="1" customWidth="1"/>
    <col min="497" max="498" width="10.140625" style="1718" bestFit="1" customWidth="1"/>
    <col min="499" max="500" width="11.28515625" style="1718" bestFit="1" customWidth="1"/>
    <col min="501" max="502" width="10.140625" style="1718" bestFit="1" customWidth="1"/>
    <col min="503" max="503" width="11.28515625" style="1718" bestFit="1" customWidth="1"/>
    <col min="504" max="749" width="9.140625" style="1718"/>
    <col min="750" max="750" width="6.7109375" style="1718" customWidth="1"/>
    <col min="751" max="751" width="73.5703125" style="1718" customWidth="1"/>
    <col min="752" max="752" width="11.28515625" style="1718" bestFit="1" customWidth="1"/>
    <col min="753" max="754" width="10.140625" style="1718" bestFit="1" customWidth="1"/>
    <col min="755" max="756" width="11.28515625" style="1718" bestFit="1" customWidth="1"/>
    <col min="757" max="758" width="10.140625" style="1718" bestFit="1" customWidth="1"/>
    <col min="759" max="759" width="11.28515625" style="1718" bestFit="1" customWidth="1"/>
    <col min="760" max="1005" width="9.140625" style="1718"/>
    <col min="1006" max="1006" width="6.7109375" style="1718" customWidth="1"/>
    <col min="1007" max="1007" width="73.5703125" style="1718" customWidth="1"/>
    <col min="1008" max="1008" width="11.28515625" style="1718" bestFit="1" customWidth="1"/>
    <col min="1009" max="1010" width="10.140625" style="1718" bestFit="1" customWidth="1"/>
    <col min="1011" max="1012" width="11.28515625" style="1718" bestFit="1" customWidth="1"/>
    <col min="1013" max="1014" width="10.140625" style="1718" bestFit="1" customWidth="1"/>
    <col min="1015" max="1015" width="11.28515625" style="1718" bestFit="1" customWidth="1"/>
    <col min="1016" max="1261" width="9.140625" style="1718"/>
    <col min="1262" max="1262" width="6.7109375" style="1718" customWidth="1"/>
    <col min="1263" max="1263" width="73.5703125" style="1718" customWidth="1"/>
    <col min="1264" max="1264" width="11.28515625" style="1718" bestFit="1" customWidth="1"/>
    <col min="1265" max="1266" width="10.140625" style="1718" bestFit="1" customWidth="1"/>
    <col min="1267" max="1268" width="11.28515625" style="1718" bestFit="1" customWidth="1"/>
    <col min="1269" max="1270" width="10.140625" style="1718" bestFit="1" customWidth="1"/>
    <col min="1271" max="1271" width="11.28515625" style="1718" bestFit="1" customWidth="1"/>
    <col min="1272" max="1517" width="9.140625" style="1718"/>
    <col min="1518" max="1518" width="6.7109375" style="1718" customWidth="1"/>
    <col min="1519" max="1519" width="73.5703125" style="1718" customWidth="1"/>
    <col min="1520" max="1520" width="11.28515625" style="1718" bestFit="1" customWidth="1"/>
    <col min="1521" max="1522" width="10.140625" style="1718" bestFit="1" customWidth="1"/>
    <col min="1523" max="1524" width="11.28515625" style="1718" bestFit="1" customWidth="1"/>
    <col min="1525" max="1526" width="10.140625" style="1718" bestFit="1" customWidth="1"/>
    <col min="1527" max="1527" width="11.28515625" style="1718" bestFit="1" customWidth="1"/>
    <col min="1528" max="1773" width="9.140625" style="1718"/>
    <col min="1774" max="1774" width="6.7109375" style="1718" customWidth="1"/>
    <col min="1775" max="1775" width="73.5703125" style="1718" customWidth="1"/>
    <col min="1776" max="1776" width="11.28515625" style="1718" bestFit="1" customWidth="1"/>
    <col min="1777" max="1778" width="10.140625" style="1718" bestFit="1" customWidth="1"/>
    <col min="1779" max="1780" width="11.28515625" style="1718" bestFit="1" customWidth="1"/>
    <col min="1781" max="1782" width="10.140625" style="1718" bestFit="1" customWidth="1"/>
    <col min="1783" max="1783" width="11.28515625" style="1718" bestFit="1" customWidth="1"/>
    <col min="1784" max="2029" width="9.140625" style="1718"/>
    <col min="2030" max="2030" width="6.7109375" style="1718" customWidth="1"/>
    <col min="2031" max="2031" width="73.5703125" style="1718" customWidth="1"/>
    <col min="2032" max="2032" width="11.28515625" style="1718" bestFit="1" customWidth="1"/>
    <col min="2033" max="2034" width="10.140625" style="1718" bestFit="1" customWidth="1"/>
    <col min="2035" max="2036" width="11.28515625" style="1718" bestFit="1" customWidth="1"/>
    <col min="2037" max="2038" width="10.140625" style="1718" bestFit="1" customWidth="1"/>
    <col min="2039" max="2039" width="11.28515625" style="1718" bestFit="1" customWidth="1"/>
    <col min="2040" max="2285" width="9.140625" style="1718"/>
    <col min="2286" max="2286" width="6.7109375" style="1718" customWidth="1"/>
    <col min="2287" max="2287" width="73.5703125" style="1718" customWidth="1"/>
    <col min="2288" max="2288" width="11.28515625" style="1718" bestFit="1" customWidth="1"/>
    <col min="2289" max="2290" width="10.140625" style="1718" bestFit="1" customWidth="1"/>
    <col min="2291" max="2292" width="11.28515625" style="1718" bestFit="1" customWidth="1"/>
    <col min="2293" max="2294" width="10.140625" style="1718" bestFit="1" customWidth="1"/>
    <col min="2295" max="2295" width="11.28515625" style="1718" bestFit="1" customWidth="1"/>
    <col min="2296" max="2541" width="9.140625" style="1718"/>
    <col min="2542" max="2542" width="6.7109375" style="1718" customWidth="1"/>
    <col min="2543" max="2543" width="73.5703125" style="1718" customWidth="1"/>
    <col min="2544" max="2544" width="11.28515625" style="1718" bestFit="1" customWidth="1"/>
    <col min="2545" max="2546" width="10.140625" style="1718" bestFit="1" customWidth="1"/>
    <col min="2547" max="2548" width="11.28515625" style="1718" bestFit="1" customWidth="1"/>
    <col min="2549" max="2550" width="10.140625" style="1718" bestFit="1" customWidth="1"/>
    <col min="2551" max="2551" width="11.28515625" style="1718" bestFit="1" customWidth="1"/>
    <col min="2552" max="2797" width="9.140625" style="1718"/>
    <col min="2798" max="2798" width="6.7109375" style="1718" customWidth="1"/>
    <col min="2799" max="2799" width="73.5703125" style="1718" customWidth="1"/>
    <col min="2800" max="2800" width="11.28515625" style="1718" bestFit="1" customWidth="1"/>
    <col min="2801" max="2802" width="10.140625" style="1718" bestFit="1" customWidth="1"/>
    <col min="2803" max="2804" width="11.28515625" style="1718" bestFit="1" customWidth="1"/>
    <col min="2805" max="2806" width="10.140625" style="1718" bestFit="1" customWidth="1"/>
    <col min="2807" max="2807" width="11.28515625" style="1718" bestFit="1" customWidth="1"/>
    <col min="2808" max="3053" width="9.140625" style="1718"/>
    <col min="3054" max="3054" width="6.7109375" style="1718" customWidth="1"/>
    <col min="3055" max="3055" width="73.5703125" style="1718" customWidth="1"/>
    <col min="3056" max="3056" width="11.28515625" style="1718" bestFit="1" customWidth="1"/>
    <col min="3057" max="3058" width="10.140625" style="1718" bestFit="1" customWidth="1"/>
    <col min="3059" max="3060" width="11.28515625" style="1718" bestFit="1" customWidth="1"/>
    <col min="3061" max="3062" width="10.140625" style="1718" bestFit="1" customWidth="1"/>
    <col min="3063" max="3063" width="11.28515625" style="1718" bestFit="1" customWidth="1"/>
    <col min="3064" max="3309" width="9.140625" style="1718"/>
    <col min="3310" max="3310" width="6.7109375" style="1718" customWidth="1"/>
    <col min="3311" max="3311" width="73.5703125" style="1718" customWidth="1"/>
    <col min="3312" max="3312" width="11.28515625" style="1718" bestFit="1" customWidth="1"/>
    <col min="3313" max="3314" width="10.140625" style="1718" bestFit="1" customWidth="1"/>
    <col min="3315" max="3316" width="11.28515625" style="1718" bestFit="1" customWidth="1"/>
    <col min="3317" max="3318" width="10.140625" style="1718" bestFit="1" customWidth="1"/>
    <col min="3319" max="3319" width="11.28515625" style="1718" bestFit="1" customWidth="1"/>
    <col min="3320" max="3565" width="9.140625" style="1718"/>
    <col min="3566" max="3566" width="6.7109375" style="1718" customWidth="1"/>
    <col min="3567" max="3567" width="73.5703125" style="1718" customWidth="1"/>
    <col min="3568" max="3568" width="11.28515625" style="1718" bestFit="1" customWidth="1"/>
    <col min="3569" max="3570" width="10.140625" style="1718" bestFit="1" customWidth="1"/>
    <col min="3571" max="3572" width="11.28515625" style="1718" bestFit="1" customWidth="1"/>
    <col min="3573" max="3574" width="10.140625" style="1718" bestFit="1" customWidth="1"/>
    <col min="3575" max="3575" width="11.28515625" style="1718" bestFit="1" customWidth="1"/>
    <col min="3576" max="3821" width="9.140625" style="1718"/>
    <col min="3822" max="3822" width="6.7109375" style="1718" customWidth="1"/>
    <col min="3823" max="3823" width="73.5703125" style="1718" customWidth="1"/>
    <col min="3824" max="3824" width="11.28515625" style="1718" bestFit="1" customWidth="1"/>
    <col min="3825" max="3826" width="10.140625" style="1718" bestFit="1" customWidth="1"/>
    <col min="3827" max="3828" width="11.28515625" style="1718" bestFit="1" customWidth="1"/>
    <col min="3829" max="3830" width="10.140625" style="1718" bestFit="1" customWidth="1"/>
    <col min="3831" max="3831" width="11.28515625" style="1718" bestFit="1" customWidth="1"/>
    <col min="3832" max="4077" width="9.140625" style="1718"/>
    <col min="4078" max="4078" width="6.7109375" style="1718" customWidth="1"/>
    <col min="4079" max="4079" width="73.5703125" style="1718" customWidth="1"/>
    <col min="4080" max="4080" width="11.28515625" style="1718" bestFit="1" customWidth="1"/>
    <col min="4081" max="4082" width="10.140625" style="1718" bestFit="1" customWidth="1"/>
    <col min="4083" max="4084" width="11.28515625" style="1718" bestFit="1" customWidth="1"/>
    <col min="4085" max="4086" width="10.140625" style="1718" bestFit="1" customWidth="1"/>
    <col min="4087" max="4087" width="11.28515625" style="1718" bestFit="1" customWidth="1"/>
    <col min="4088" max="4333" width="9.140625" style="1718"/>
    <col min="4334" max="4334" width="6.7109375" style="1718" customWidth="1"/>
    <col min="4335" max="4335" width="73.5703125" style="1718" customWidth="1"/>
    <col min="4336" max="4336" width="11.28515625" style="1718" bestFit="1" customWidth="1"/>
    <col min="4337" max="4338" width="10.140625" style="1718" bestFit="1" customWidth="1"/>
    <col min="4339" max="4340" width="11.28515625" style="1718" bestFit="1" customWidth="1"/>
    <col min="4341" max="4342" width="10.140625" style="1718" bestFit="1" customWidth="1"/>
    <col min="4343" max="4343" width="11.28515625" style="1718" bestFit="1" customWidth="1"/>
    <col min="4344" max="4589" width="9.140625" style="1718"/>
    <col min="4590" max="4590" width="6.7109375" style="1718" customWidth="1"/>
    <col min="4591" max="4591" width="73.5703125" style="1718" customWidth="1"/>
    <col min="4592" max="4592" width="11.28515625" style="1718" bestFit="1" customWidth="1"/>
    <col min="4593" max="4594" width="10.140625" style="1718" bestFit="1" customWidth="1"/>
    <col min="4595" max="4596" width="11.28515625" style="1718" bestFit="1" customWidth="1"/>
    <col min="4597" max="4598" width="10.140625" style="1718" bestFit="1" customWidth="1"/>
    <col min="4599" max="4599" width="11.28515625" style="1718" bestFit="1" customWidth="1"/>
    <col min="4600" max="4845" width="9.140625" style="1718"/>
    <col min="4846" max="4846" width="6.7109375" style="1718" customWidth="1"/>
    <col min="4847" max="4847" width="73.5703125" style="1718" customWidth="1"/>
    <col min="4848" max="4848" width="11.28515625" style="1718" bestFit="1" customWidth="1"/>
    <col min="4849" max="4850" width="10.140625" style="1718" bestFit="1" customWidth="1"/>
    <col min="4851" max="4852" width="11.28515625" style="1718" bestFit="1" customWidth="1"/>
    <col min="4853" max="4854" width="10.140625" style="1718" bestFit="1" customWidth="1"/>
    <col min="4855" max="4855" width="11.28515625" style="1718" bestFit="1" customWidth="1"/>
    <col min="4856" max="5101" width="9.140625" style="1718"/>
    <col min="5102" max="5102" width="6.7109375" style="1718" customWidth="1"/>
    <col min="5103" max="5103" width="73.5703125" style="1718" customWidth="1"/>
    <col min="5104" max="5104" width="11.28515625" style="1718" bestFit="1" customWidth="1"/>
    <col min="5105" max="5106" width="10.140625" style="1718" bestFit="1" customWidth="1"/>
    <col min="5107" max="5108" width="11.28515625" style="1718" bestFit="1" customWidth="1"/>
    <col min="5109" max="5110" width="10.140625" style="1718" bestFit="1" customWidth="1"/>
    <col min="5111" max="5111" width="11.28515625" style="1718" bestFit="1" customWidth="1"/>
    <col min="5112" max="5357" width="9.140625" style="1718"/>
    <col min="5358" max="5358" width="6.7109375" style="1718" customWidth="1"/>
    <col min="5359" max="5359" width="73.5703125" style="1718" customWidth="1"/>
    <col min="5360" max="5360" width="11.28515625" style="1718" bestFit="1" customWidth="1"/>
    <col min="5361" max="5362" width="10.140625" style="1718" bestFit="1" customWidth="1"/>
    <col min="5363" max="5364" width="11.28515625" style="1718" bestFit="1" customWidth="1"/>
    <col min="5365" max="5366" width="10.140625" style="1718" bestFit="1" customWidth="1"/>
    <col min="5367" max="5367" width="11.28515625" style="1718" bestFit="1" customWidth="1"/>
    <col min="5368" max="5613" width="9.140625" style="1718"/>
    <col min="5614" max="5614" width="6.7109375" style="1718" customWidth="1"/>
    <col min="5615" max="5615" width="73.5703125" style="1718" customWidth="1"/>
    <col min="5616" max="5616" width="11.28515625" style="1718" bestFit="1" customWidth="1"/>
    <col min="5617" max="5618" width="10.140625" style="1718" bestFit="1" customWidth="1"/>
    <col min="5619" max="5620" width="11.28515625" style="1718" bestFit="1" customWidth="1"/>
    <col min="5621" max="5622" width="10.140625" style="1718" bestFit="1" customWidth="1"/>
    <col min="5623" max="5623" width="11.28515625" style="1718" bestFit="1" customWidth="1"/>
    <col min="5624" max="5869" width="9.140625" style="1718"/>
    <col min="5870" max="5870" width="6.7109375" style="1718" customWidth="1"/>
    <col min="5871" max="5871" width="73.5703125" style="1718" customWidth="1"/>
    <col min="5872" max="5872" width="11.28515625" style="1718" bestFit="1" customWidth="1"/>
    <col min="5873" max="5874" width="10.140625" style="1718" bestFit="1" customWidth="1"/>
    <col min="5875" max="5876" width="11.28515625" style="1718" bestFit="1" customWidth="1"/>
    <col min="5877" max="5878" width="10.140625" style="1718" bestFit="1" customWidth="1"/>
    <col min="5879" max="5879" width="11.28515625" style="1718" bestFit="1" customWidth="1"/>
    <col min="5880" max="6125" width="9.140625" style="1718"/>
    <col min="6126" max="6126" width="6.7109375" style="1718" customWidth="1"/>
    <col min="6127" max="6127" width="73.5703125" style="1718" customWidth="1"/>
    <col min="6128" max="6128" width="11.28515625" style="1718" bestFit="1" customWidth="1"/>
    <col min="6129" max="6130" width="10.140625" style="1718" bestFit="1" customWidth="1"/>
    <col min="6131" max="6132" width="11.28515625" style="1718" bestFit="1" customWidth="1"/>
    <col min="6133" max="6134" width="10.140625" style="1718" bestFit="1" customWidth="1"/>
    <col min="6135" max="6135" width="11.28515625" style="1718" bestFit="1" customWidth="1"/>
    <col min="6136" max="6381" width="9.140625" style="1718"/>
    <col min="6382" max="6382" width="6.7109375" style="1718" customWidth="1"/>
    <col min="6383" max="6383" width="73.5703125" style="1718" customWidth="1"/>
    <col min="6384" max="6384" width="11.28515625" style="1718" bestFit="1" customWidth="1"/>
    <col min="6385" max="6386" width="10.140625" style="1718" bestFit="1" customWidth="1"/>
    <col min="6387" max="6388" width="11.28515625" style="1718" bestFit="1" customWidth="1"/>
    <col min="6389" max="6390" width="10.140625" style="1718" bestFit="1" customWidth="1"/>
    <col min="6391" max="6391" width="11.28515625" style="1718" bestFit="1" customWidth="1"/>
    <col min="6392" max="6637" width="9.140625" style="1718"/>
    <col min="6638" max="6638" width="6.7109375" style="1718" customWidth="1"/>
    <col min="6639" max="6639" width="73.5703125" style="1718" customWidth="1"/>
    <col min="6640" max="6640" width="11.28515625" style="1718" bestFit="1" customWidth="1"/>
    <col min="6641" max="6642" width="10.140625" style="1718" bestFit="1" customWidth="1"/>
    <col min="6643" max="6644" width="11.28515625" style="1718" bestFit="1" customWidth="1"/>
    <col min="6645" max="6646" width="10.140625" style="1718" bestFit="1" customWidth="1"/>
    <col min="6647" max="6647" width="11.28515625" style="1718" bestFit="1" customWidth="1"/>
    <col min="6648" max="6893" width="9.140625" style="1718"/>
    <col min="6894" max="6894" width="6.7109375" style="1718" customWidth="1"/>
    <col min="6895" max="6895" width="73.5703125" style="1718" customWidth="1"/>
    <col min="6896" max="6896" width="11.28515625" style="1718" bestFit="1" customWidth="1"/>
    <col min="6897" max="6898" width="10.140625" style="1718" bestFit="1" customWidth="1"/>
    <col min="6899" max="6900" width="11.28515625" style="1718" bestFit="1" customWidth="1"/>
    <col min="6901" max="6902" width="10.140625" style="1718" bestFit="1" customWidth="1"/>
    <col min="6903" max="6903" width="11.28515625" style="1718" bestFit="1" customWidth="1"/>
    <col min="6904" max="7149" width="9.140625" style="1718"/>
    <col min="7150" max="7150" width="6.7109375" style="1718" customWidth="1"/>
    <col min="7151" max="7151" width="73.5703125" style="1718" customWidth="1"/>
    <col min="7152" max="7152" width="11.28515625" style="1718" bestFit="1" customWidth="1"/>
    <col min="7153" max="7154" width="10.140625" style="1718" bestFit="1" customWidth="1"/>
    <col min="7155" max="7156" width="11.28515625" style="1718" bestFit="1" customWidth="1"/>
    <col min="7157" max="7158" width="10.140625" style="1718" bestFit="1" customWidth="1"/>
    <col min="7159" max="7159" width="11.28515625" style="1718" bestFit="1" customWidth="1"/>
    <col min="7160" max="7405" width="9.140625" style="1718"/>
    <col min="7406" max="7406" width="6.7109375" style="1718" customWidth="1"/>
    <col min="7407" max="7407" width="73.5703125" style="1718" customWidth="1"/>
    <col min="7408" max="7408" width="11.28515625" style="1718" bestFit="1" customWidth="1"/>
    <col min="7409" max="7410" width="10.140625" style="1718" bestFit="1" customWidth="1"/>
    <col min="7411" max="7412" width="11.28515625" style="1718" bestFit="1" customWidth="1"/>
    <col min="7413" max="7414" width="10.140625" style="1718" bestFit="1" customWidth="1"/>
    <col min="7415" max="7415" width="11.28515625" style="1718" bestFit="1" customWidth="1"/>
    <col min="7416" max="7661" width="9.140625" style="1718"/>
    <col min="7662" max="7662" width="6.7109375" style="1718" customWidth="1"/>
    <col min="7663" max="7663" width="73.5703125" style="1718" customWidth="1"/>
    <col min="7664" max="7664" width="11.28515625" style="1718" bestFit="1" customWidth="1"/>
    <col min="7665" max="7666" width="10.140625" style="1718" bestFit="1" customWidth="1"/>
    <col min="7667" max="7668" width="11.28515625" style="1718" bestFit="1" customWidth="1"/>
    <col min="7669" max="7670" width="10.140625" style="1718" bestFit="1" customWidth="1"/>
    <col min="7671" max="7671" width="11.28515625" style="1718" bestFit="1" customWidth="1"/>
    <col min="7672" max="7917" width="9.140625" style="1718"/>
    <col min="7918" max="7918" width="6.7109375" style="1718" customWidth="1"/>
    <col min="7919" max="7919" width="73.5703125" style="1718" customWidth="1"/>
    <col min="7920" max="7920" width="11.28515625" style="1718" bestFit="1" customWidth="1"/>
    <col min="7921" max="7922" width="10.140625" style="1718" bestFit="1" customWidth="1"/>
    <col min="7923" max="7924" width="11.28515625" style="1718" bestFit="1" customWidth="1"/>
    <col min="7925" max="7926" width="10.140625" style="1718" bestFit="1" customWidth="1"/>
    <col min="7927" max="7927" width="11.28515625" style="1718" bestFit="1" customWidth="1"/>
    <col min="7928" max="8173" width="9.140625" style="1718"/>
    <col min="8174" max="8174" width="6.7109375" style="1718" customWidth="1"/>
    <col min="8175" max="8175" width="73.5703125" style="1718" customWidth="1"/>
    <col min="8176" max="8176" width="11.28515625" style="1718" bestFit="1" customWidth="1"/>
    <col min="8177" max="8178" width="10.140625" style="1718" bestFit="1" customWidth="1"/>
    <col min="8179" max="8180" width="11.28515625" style="1718" bestFit="1" customWidth="1"/>
    <col min="8181" max="8182" width="10.140625" style="1718" bestFit="1" customWidth="1"/>
    <col min="8183" max="8183" width="11.28515625" style="1718" bestFit="1" customWidth="1"/>
    <col min="8184" max="8429" width="9.140625" style="1718"/>
    <col min="8430" max="8430" width="6.7109375" style="1718" customWidth="1"/>
    <col min="8431" max="8431" width="73.5703125" style="1718" customWidth="1"/>
    <col min="8432" max="8432" width="11.28515625" style="1718" bestFit="1" customWidth="1"/>
    <col min="8433" max="8434" width="10.140625" style="1718" bestFit="1" customWidth="1"/>
    <col min="8435" max="8436" width="11.28515625" style="1718" bestFit="1" customWidth="1"/>
    <col min="8437" max="8438" width="10.140625" style="1718" bestFit="1" customWidth="1"/>
    <col min="8439" max="8439" width="11.28515625" style="1718" bestFit="1" customWidth="1"/>
    <col min="8440" max="8685" width="9.140625" style="1718"/>
    <col min="8686" max="8686" width="6.7109375" style="1718" customWidth="1"/>
    <col min="8687" max="8687" width="73.5703125" style="1718" customWidth="1"/>
    <col min="8688" max="8688" width="11.28515625" style="1718" bestFit="1" customWidth="1"/>
    <col min="8689" max="8690" width="10.140625" style="1718" bestFit="1" customWidth="1"/>
    <col min="8691" max="8692" width="11.28515625" style="1718" bestFit="1" customWidth="1"/>
    <col min="8693" max="8694" width="10.140625" style="1718" bestFit="1" customWidth="1"/>
    <col min="8695" max="8695" width="11.28515625" style="1718" bestFit="1" customWidth="1"/>
    <col min="8696" max="8941" width="9.140625" style="1718"/>
    <col min="8942" max="8942" width="6.7109375" style="1718" customWidth="1"/>
    <col min="8943" max="8943" width="73.5703125" style="1718" customWidth="1"/>
    <col min="8944" max="8944" width="11.28515625" style="1718" bestFit="1" customWidth="1"/>
    <col min="8945" max="8946" width="10.140625" style="1718" bestFit="1" customWidth="1"/>
    <col min="8947" max="8948" width="11.28515625" style="1718" bestFit="1" customWidth="1"/>
    <col min="8949" max="8950" width="10.140625" style="1718" bestFit="1" customWidth="1"/>
    <col min="8951" max="8951" width="11.28515625" style="1718" bestFit="1" customWidth="1"/>
    <col min="8952" max="9197" width="9.140625" style="1718"/>
    <col min="9198" max="9198" width="6.7109375" style="1718" customWidth="1"/>
    <col min="9199" max="9199" width="73.5703125" style="1718" customWidth="1"/>
    <col min="9200" max="9200" width="11.28515625" style="1718" bestFit="1" customWidth="1"/>
    <col min="9201" max="9202" width="10.140625" style="1718" bestFit="1" customWidth="1"/>
    <col min="9203" max="9204" width="11.28515625" style="1718" bestFit="1" customWidth="1"/>
    <col min="9205" max="9206" width="10.140625" style="1718" bestFit="1" customWidth="1"/>
    <col min="9207" max="9207" width="11.28515625" style="1718" bestFit="1" customWidth="1"/>
    <col min="9208" max="9453" width="9.140625" style="1718"/>
    <col min="9454" max="9454" width="6.7109375" style="1718" customWidth="1"/>
    <col min="9455" max="9455" width="73.5703125" style="1718" customWidth="1"/>
    <col min="9456" max="9456" width="11.28515625" style="1718" bestFit="1" customWidth="1"/>
    <col min="9457" max="9458" width="10.140625" style="1718" bestFit="1" customWidth="1"/>
    <col min="9459" max="9460" width="11.28515625" style="1718" bestFit="1" customWidth="1"/>
    <col min="9461" max="9462" width="10.140625" style="1718" bestFit="1" customWidth="1"/>
    <col min="9463" max="9463" width="11.28515625" style="1718" bestFit="1" customWidth="1"/>
    <col min="9464" max="9709" width="9.140625" style="1718"/>
    <col min="9710" max="9710" width="6.7109375" style="1718" customWidth="1"/>
    <col min="9711" max="9711" width="73.5703125" style="1718" customWidth="1"/>
    <col min="9712" max="9712" width="11.28515625" style="1718" bestFit="1" customWidth="1"/>
    <col min="9713" max="9714" width="10.140625" style="1718" bestFit="1" customWidth="1"/>
    <col min="9715" max="9716" width="11.28515625" style="1718" bestFit="1" customWidth="1"/>
    <col min="9717" max="9718" width="10.140625" style="1718" bestFit="1" customWidth="1"/>
    <col min="9719" max="9719" width="11.28515625" style="1718" bestFit="1" customWidth="1"/>
    <col min="9720" max="9965" width="9.140625" style="1718"/>
    <col min="9966" max="9966" width="6.7109375" style="1718" customWidth="1"/>
    <col min="9967" max="9967" width="73.5703125" style="1718" customWidth="1"/>
    <col min="9968" max="9968" width="11.28515625" style="1718" bestFit="1" customWidth="1"/>
    <col min="9969" max="9970" width="10.140625" style="1718" bestFit="1" customWidth="1"/>
    <col min="9971" max="9972" width="11.28515625" style="1718" bestFit="1" customWidth="1"/>
    <col min="9973" max="9974" width="10.140625" style="1718" bestFit="1" customWidth="1"/>
    <col min="9975" max="9975" width="11.28515625" style="1718" bestFit="1" customWidth="1"/>
    <col min="9976" max="10221" width="9.140625" style="1718"/>
    <col min="10222" max="10222" width="6.7109375" style="1718" customWidth="1"/>
    <col min="10223" max="10223" width="73.5703125" style="1718" customWidth="1"/>
    <col min="10224" max="10224" width="11.28515625" style="1718" bestFit="1" customWidth="1"/>
    <col min="10225" max="10226" width="10.140625" style="1718" bestFit="1" customWidth="1"/>
    <col min="10227" max="10228" width="11.28515625" style="1718" bestFit="1" customWidth="1"/>
    <col min="10229" max="10230" width="10.140625" style="1718" bestFit="1" customWidth="1"/>
    <col min="10231" max="10231" width="11.28515625" style="1718" bestFit="1" customWidth="1"/>
    <col min="10232" max="10477" width="9.140625" style="1718"/>
    <col min="10478" max="10478" width="6.7109375" style="1718" customWidth="1"/>
    <col min="10479" max="10479" width="73.5703125" style="1718" customWidth="1"/>
    <col min="10480" max="10480" width="11.28515625" style="1718" bestFit="1" customWidth="1"/>
    <col min="10481" max="10482" width="10.140625" style="1718" bestFit="1" customWidth="1"/>
    <col min="10483" max="10484" width="11.28515625" style="1718" bestFit="1" customWidth="1"/>
    <col min="10485" max="10486" width="10.140625" style="1718" bestFit="1" customWidth="1"/>
    <col min="10487" max="10487" width="11.28515625" style="1718" bestFit="1" customWidth="1"/>
    <col min="10488" max="10733" width="9.140625" style="1718"/>
    <col min="10734" max="10734" width="6.7109375" style="1718" customWidth="1"/>
    <col min="10735" max="10735" width="73.5703125" style="1718" customWidth="1"/>
    <col min="10736" max="10736" width="11.28515625" style="1718" bestFit="1" customWidth="1"/>
    <col min="10737" max="10738" width="10.140625" style="1718" bestFit="1" customWidth="1"/>
    <col min="10739" max="10740" width="11.28515625" style="1718" bestFit="1" customWidth="1"/>
    <col min="10741" max="10742" width="10.140625" style="1718" bestFit="1" customWidth="1"/>
    <col min="10743" max="10743" width="11.28515625" style="1718" bestFit="1" customWidth="1"/>
    <col min="10744" max="10989" width="9.140625" style="1718"/>
    <col min="10990" max="10990" width="6.7109375" style="1718" customWidth="1"/>
    <col min="10991" max="10991" width="73.5703125" style="1718" customWidth="1"/>
    <col min="10992" max="10992" width="11.28515625" style="1718" bestFit="1" customWidth="1"/>
    <col min="10993" max="10994" width="10.140625" style="1718" bestFit="1" customWidth="1"/>
    <col min="10995" max="10996" width="11.28515625" style="1718" bestFit="1" customWidth="1"/>
    <col min="10997" max="10998" width="10.140625" style="1718" bestFit="1" customWidth="1"/>
    <col min="10999" max="10999" width="11.28515625" style="1718" bestFit="1" customWidth="1"/>
    <col min="11000" max="11245" width="9.140625" style="1718"/>
    <col min="11246" max="11246" width="6.7109375" style="1718" customWidth="1"/>
    <col min="11247" max="11247" width="73.5703125" style="1718" customWidth="1"/>
    <col min="11248" max="11248" width="11.28515625" style="1718" bestFit="1" customWidth="1"/>
    <col min="11249" max="11250" width="10.140625" style="1718" bestFit="1" customWidth="1"/>
    <col min="11251" max="11252" width="11.28515625" style="1718" bestFit="1" customWidth="1"/>
    <col min="11253" max="11254" width="10.140625" style="1718" bestFit="1" customWidth="1"/>
    <col min="11255" max="11255" width="11.28515625" style="1718" bestFit="1" customWidth="1"/>
    <col min="11256" max="11501" width="9.140625" style="1718"/>
    <col min="11502" max="11502" width="6.7109375" style="1718" customWidth="1"/>
    <col min="11503" max="11503" width="73.5703125" style="1718" customWidth="1"/>
    <col min="11504" max="11504" width="11.28515625" style="1718" bestFit="1" customWidth="1"/>
    <col min="11505" max="11506" width="10.140625" style="1718" bestFit="1" customWidth="1"/>
    <col min="11507" max="11508" width="11.28515625" style="1718" bestFit="1" customWidth="1"/>
    <col min="11509" max="11510" width="10.140625" style="1718" bestFit="1" customWidth="1"/>
    <col min="11511" max="11511" width="11.28515625" style="1718" bestFit="1" customWidth="1"/>
    <col min="11512" max="11757" width="9.140625" style="1718"/>
    <col min="11758" max="11758" width="6.7109375" style="1718" customWidth="1"/>
    <col min="11759" max="11759" width="73.5703125" style="1718" customWidth="1"/>
    <col min="11760" max="11760" width="11.28515625" style="1718" bestFit="1" customWidth="1"/>
    <col min="11761" max="11762" width="10.140625" style="1718" bestFit="1" customWidth="1"/>
    <col min="11763" max="11764" width="11.28515625" style="1718" bestFit="1" customWidth="1"/>
    <col min="11765" max="11766" width="10.140625" style="1718" bestFit="1" customWidth="1"/>
    <col min="11767" max="11767" width="11.28515625" style="1718" bestFit="1" customWidth="1"/>
    <col min="11768" max="12013" width="9.140625" style="1718"/>
    <col min="12014" max="12014" width="6.7109375" style="1718" customWidth="1"/>
    <col min="12015" max="12015" width="73.5703125" style="1718" customWidth="1"/>
    <col min="12016" max="12016" width="11.28515625" style="1718" bestFit="1" customWidth="1"/>
    <col min="12017" max="12018" width="10.140625" style="1718" bestFit="1" customWidth="1"/>
    <col min="12019" max="12020" width="11.28515625" style="1718" bestFit="1" customWidth="1"/>
    <col min="12021" max="12022" width="10.140625" style="1718" bestFit="1" customWidth="1"/>
    <col min="12023" max="12023" width="11.28515625" style="1718" bestFit="1" customWidth="1"/>
    <col min="12024" max="12269" width="9.140625" style="1718"/>
    <col min="12270" max="12270" width="6.7109375" style="1718" customWidth="1"/>
    <col min="12271" max="12271" width="73.5703125" style="1718" customWidth="1"/>
    <col min="12272" max="12272" width="11.28515625" style="1718" bestFit="1" customWidth="1"/>
    <col min="12273" max="12274" width="10.140625" style="1718" bestFit="1" customWidth="1"/>
    <col min="12275" max="12276" width="11.28515625" style="1718" bestFit="1" customWidth="1"/>
    <col min="12277" max="12278" width="10.140625" style="1718" bestFit="1" customWidth="1"/>
    <col min="12279" max="12279" width="11.28515625" style="1718" bestFit="1" customWidth="1"/>
    <col min="12280" max="12525" width="9.140625" style="1718"/>
    <col min="12526" max="12526" width="6.7109375" style="1718" customWidth="1"/>
    <col min="12527" max="12527" width="73.5703125" style="1718" customWidth="1"/>
    <col min="12528" max="12528" width="11.28515625" style="1718" bestFit="1" customWidth="1"/>
    <col min="12529" max="12530" width="10.140625" style="1718" bestFit="1" customWidth="1"/>
    <col min="12531" max="12532" width="11.28515625" style="1718" bestFit="1" customWidth="1"/>
    <col min="12533" max="12534" width="10.140625" style="1718" bestFit="1" customWidth="1"/>
    <col min="12535" max="12535" width="11.28515625" style="1718" bestFit="1" customWidth="1"/>
    <col min="12536" max="12781" width="9.140625" style="1718"/>
    <col min="12782" max="12782" width="6.7109375" style="1718" customWidth="1"/>
    <col min="12783" max="12783" width="73.5703125" style="1718" customWidth="1"/>
    <col min="12784" max="12784" width="11.28515625" style="1718" bestFit="1" customWidth="1"/>
    <col min="12785" max="12786" width="10.140625" style="1718" bestFit="1" customWidth="1"/>
    <col min="12787" max="12788" width="11.28515625" style="1718" bestFit="1" customWidth="1"/>
    <col min="12789" max="12790" width="10.140625" style="1718" bestFit="1" customWidth="1"/>
    <col min="12791" max="12791" width="11.28515625" style="1718" bestFit="1" customWidth="1"/>
    <col min="12792" max="13037" width="9.140625" style="1718"/>
    <col min="13038" max="13038" width="6.7109375" style="1718" customWidth="1"/>
    <col min="13039" max="13039" width="73.5703125" style="1718" customWidth="1"/>
    <col min="13040" max="13040" width="11.28515625" style="1718" bestFit="1" customWidth="1"/>
    <col min="13041" max="13042" width="10.140625" style="1718" bestFit="1" customWidth="1"/>
    <col min="13043" max="13044" width="11.28515625" style="1718" bestFit="1" customWidth="1"/>
    <col min="13045" max="13046" width="10.140625" style="1718" bestFit="1" customWidth="1"/>
    <col min="13047" max="13047" width="11.28515625" style="1718" bestFit="1" customWidth="1"/>
    <col min="13048" max="13293" width="9.140625" style="1718"/>
    <col min="13294" max="13294" width="6.7109375" style="1718" customWidth="1"/>
    <col min="13295" max="13295" width="73.5703125" style="1718" customWidth="1"/>
    <col min="13296" max="13296" width="11.28515625" style="1718" bestFit="1" customWidth="1"/>
    <col min="13297" max="13298" width="10.140625" style="1718" bestFit="1" customWidth="1"/>
    <col min="13299" max="13300" width="11.28515625" style="1718" bestFit="1" customWidth="1"/>
    <col min="13301" max="13302" width="10.140625" style="1718" bestFit="1" customWidth="1"/>
    <col min="13303" max="13303" width="11.28515625" style="1718" bestFit="1" customWidth="1"/>
    <col min="13304" max="13549" width="9.140625" style="1718"/>
    <col min="13550" max="13550" width="6.7109375" style="1718" customWidth="1"/>
    <col min="13551" max="13551" width="73.5703125" style="1718" customWidth="1"/>
    <col min="13552" max="13552" width="11.28515625" style="1718" bestFit="1" customWidth="1"/>
    <col min="13553" max="13554" width="10.140625" style="1718" bestFit="1" customWidth="1"/>
    <col min="13555" max="13556" width="11.28515625" style="1718" bestFit="1" customWidth="1"/>
    <col min="13557" max="13558" width="10.140625" style="1718" bestFit="1" customWidth="1"/>
    <col min="13559" max="13559" width="11.28515625" style="1718" bestFit="1" customWidth="1"/>
    <col min="13560" max="13805" width="9.140625" style="1718"/>
    <col min="13806" max="13806" width="6.7109375" style="1718" customWidth="1"/>
    <col min="13807" max="13807" width="73.5703125" style="1718" customWidth="1"/>
    <col min="13808" max="13808" width="11.28515625" style="1718" bestFit="1" customWidth="1"/>
    <col min="13809" max="13810" width="10.140625" style="1718" bestFit="1" customWidth="1"/>
    <col min="13811" max="13812" width="11.28515625" style="1718" bestFit="1" customWidth="1"/>
    <col min="13813" max="13814" width="10.140625" style="1718" bestFit="1" customWidth="1"/>
    <col min="13815" max="13815" width="11.28515625" style="1718" bestFit="1" customWidth="1"/>
    <col min="13816" max="14061" width="9.140625" style="1718"/>
    <col min="14062" max="14062" width="6.7109375" style="1718" customWidth="1"/>
    <col min="14063" max="14063" width="73.5703125" style="1718" customWidth="1"/>
    <col min="14064" max="14064" width="11.28515625" style="1718" bestFit="1" customWidth="1"/>
    <col min="14065" max="14066" width="10.140625" style="1718" bestFit="1" customWidth="1"/>
    <col min="14067" max="14068" width="11.28515625" style="1718" bestFit="1" customWidth="1"/>
    <col min="14069" max="14070" width="10.140625" style="1718" bestFit="1" customWidth="1"/>
    <col min="14071" max="14071" width="11.28515625" style="1718" bestFit="1" customWidth="1"/>
    <col min="14072" max="14317" width="9.140625" style="1718"/>
    <col min="14318" max="14318" width="6.7109375" style="1718" customWidth="1"/>
    <col min="14319" max="14319" width="73.5703125" style="1718" customWidth="1"/>
    <col min="14320" max="14320" width="11.28515625" style="1718" bestFit="1" customWidth="1"/>
    <col min="14321" max="14322" width="10.140625" style="1718" bestFit="1" customWidth="1"/>
    <col min="14323" max="14324" width="11.28515625" style="1718" bestFit="1" customWidth="1"/>
    <col min="14325" max="14326" width="10.140625" style="1718" bestFit="1" customWidth="1"/>
    <col min="14327" max="14327" width="11.28515625" style="1718" bestFit="1" customWidth="1"/>
    <col min="14328" max="14573" width="9.140625" style="1718"/>
    <col min="14574" max="14574" width="6.7109375" style="1718" customWidth="1"/>
    <col min="14575" max="14575" width="73.5703125" style="1718" customWidth="1"/>
    <col min="14576" max="14576" width="11.28515625" style="1718" bestFit="1" customWidth="1"/>
    <col min="14577" max="14578" width="10.140625" style="1718" bestFit="1" customWidth="1"/>
    <col min="14579" max="14580" width="11.28515625" style="1718" bestFit="1" customWidth="1"/>
    <col min="14581" max="14582" width="10.140625" style="1718" bestFit="1" customWidth="1"/>
    <col min="14583" max="14583" width="11.28515625" style="1718" bestFit="1" customWidth="1"/>
    <col min="14584" max="14829" width="9.140625" style="1718"/>
    <col min="14830" max="14830" width="6.7109375" style="1718" customWidth="1"/>
    <col min="14831" max="14831" width="73.5703125" style="1718" customWidth="1"/>
    <col min="14832" max="14832" width="11.28515625" style="1718" bestFit="1" customWidth="1"/>
    <col min="14833" max="14834" width="10.140625" style="1718" bestFit="1" customWidth="1"/>
    <col min="14835" max="14836" width="11.28515625" style="1718" bestFit="1" customWidth="1"/>
    <col min="14837" max="14838" width="10.140625" style="1718" bestFit="1" customWidth="1"/>
    <col min="14839" max="14839" width="11.28515625" style="1718" bestFit="1" customWidth="1"/>
    <col min="14840" max="15085" width="9.140625" style="1718"/>
    <col min="15086" max="15086" width="6.7109375" style="1718" customWidth="1"/>
    <col min="15087" max="15087" width="73.5703125" style="1718" customWidth="1"/>
    <col min="15088" max="15088" width="11.28515625" style="1718" bestFit="1" customWidth="1"/>
    <col min="15089" max="15090" width="10.140625" style="1718" bestFit="1" customWidth="1"/>
    <col min="15091" max="15092" width="11.28515625" style="1718" bestFit="1" customWidth="1"/>
    <col min="15093" max="15094" width="10.140625" style="1718" bestFit="1" customWidth="1"/>
    <col min="15095" max="15095" width="11.28515625" style="1718" bestFit="1" customWidth="1"/>
    <col min="15096" max="15341" width="9.140625" style="1718"/>
    <col min="15342" max="15342" width="6.7109375" style="1718" customWidth="1"/>
    <col min="15343" max="15343" width="73.5703125" style="1718" customWidth="1"/>
    <col min="15344" max="15344" width="11.28515625" style="1718" bestFit="1" customWidth="1"/>
    <col min="15345" max="15346" width="10.140625" style="1718" bestFit="1" customWidth="1"/>
    <col min="15347" max="15348" width="11.28515625" style="1718" bestFit="1" customWidth="1"/>
    <col min="15349" max="15350" width="10.140625" style="1718" bestFit="1" customWidth="1"/>
    <col min="15351" max="15351" width="11.28515625" style="1718" bestFit="1" customWidth="1"/>
    <col min="15352" max="15597" width="9.140625" style="1718"/>
    <col min="15598" max="15598" width="6.7109375" style="1718" customWidth="1"/>
    <col min="15599" max="15599" width="73.5703125" style="1718" customWidth="1"/>
    <col min="15600" max="15600" width="11.28515625" style="1718" bestFit="1" customWidth="1"/>
    <col min="15601" max="15602" width="10.140625" style="1718" bestFit="1" customWidth="1"/>
    <col min="15603" max="15604" width="11.28515625" style="1718" bestFit="1" customWidth="1"/>
    <col min="15605" max="15606" width="10.140625" style="1718" bestFit="1" customWidth="1"/>
    <col min="15607" max="15607" width="11.28515625" style="1718" bestFit="1" customWidth="1"/>
    <col min="15608" max="15853" width="9.140625" style="1718"/>
    <col min="15854" max="15854" width="6.7109375" style="1718" customWidth="1"/>
    <col min="15855" max="15855" width="73.5703125" style="1718" customWidth="1"/>
    <col min="15856" max="15856" width="11.28515625" style="1718" bestFit="1" customWidth="1"/>
    <col min="15857" max="15858" width="10.140625" style="1718" bestFit="1" customWidth="1"/>
    <col min="15859" max="15860" width="11.28515625" style="1718" bestFit="1" customWidth="1"/>
    <col min="15861" max="15862" width="10.140625" style="1718" bestFit="1" customWidth="1"/>
    <col min="15863" max="15863" width="11.28515625" style="1718" bestFit="1" customWidth="1"/>
    <col min="15864" max="16109" width="9.140625" style="1718"/>
    <col min="16110" max="16110" width="6.7109375" style="1718" customWidth="1"/>
    <col min="16111" max="16111" width="73.5703125" style="1718" customWidth="1"/>
    <col min="16112" max="16112" width="11.28515625" style="1718" bestFit="1" customWidth="1"/>
    <col min="16113" max="16114" width="10.140625" style="1718" bestFit="1" customWidth="1"/>
    <col min="16115" max="16116" width="11.28515625" style="1718" bestFit="1" customWidth="1"/>
    <col min="16117" max="16118" width="10.140625" style="1718" bestFit="1" customWidth="1"/>
    <col min="16119" max="16119" width="11.28515625" style="1718" bestFit="1" customWidth="1"/>
    <col min="16120" max="16384" width="9.140625" style="1718"/>
  </cols>
  <sheetData>
    <row r="1" spans="1:10" ht="14.25" customHeight="1">
      <c r="J1" s="1746" t="s">
        <v>957</v>
      </c>
    </row>
    <row r="2" spans="1:10" ht="14.25" customHeight="1">
      <c r="A2" s="2534" t="s">
        <v>797</v>
      </c>
      <c r="B2" s="2534"/>
      <c r="C2" s="2534"/>
      <c r="D2" s="2534"/>
      <c r="E2" s="2534"/>
      <c r="F2" s="2534"/>
    </row>
    <row r="3" spans="1:10" ht="14.25" customHeight="1" thickBot="1">
      <c r="A3" s="1719"/>
      <c r="B3" s="1719"/>
      <c r="E3" s="1720"/>
      <c r="F3" s="1720"/>
      <c r="I3" s="2535" t="s">
        <v>0</v>
      </c>
      <c r="J3" s="2535"/>
    </row>
    <row r="4" spans="1:10" ht="15.75" customHeight="1" thickBot="1">
      <c r="A4" s="2536" t="s">
        <v>659</v>
      </c>
      <c r="B4" s="2536" t="s">
        <v>20</v>
      </c>
      <c r="C4" s="2538" t="s">
        <v>327</v>
      </c>
      <c r="D4" s="2539"/>
      <c r="E4" s="2539"/>
      <c r="F4" s="2540"/>
      <c r="G4" s="2538" t="s">
        <v>335</v>
      </c>
      <c r="H4" s="2539"/>
      <c r="I4" s="2539"/>
      <c r="J4" s="2540"/>
    </row>
    <row r="5" spans="1:10" ht="32.25" customHeight="1" thickBot="1">
      <c r="A5" s="2537"/>
      <c r="B5" s="2537"/>
      <c r="C5" s="1721" t="s">
        <v>1</v>
      </c>
      <c r="D5" s="1722" t="s">
        <v>2</v>
      </c>
      <c r="E5" s="1723" t="s">
        <v>3</v>
      </c>
      <c r="F5" s="1724" t="s">
        <v>4</v>
      </c>
      <c r="G5" s="1721" t="s">
        <v>1</v>
      </c>
      <c r="H5" s="1722" t="s">
        <v>2</v>
      </c>
      <c r="I5" s="1723" t="s">
        <v>3</v>
      </c>
      <c r="J5" s="1724" t="s">
        <v>4</v>
      </c>
    </row>
    <row r="6" spans="1:10" ht="15" customHeight="1" thickBot="1">
      <c r="A6" s="1725" t="s">
        <v>798</v>
      </c>
      <c r="B6" s="1726" t="s">
        <v>799</v>
      </c>
      <c r="C6" s="1727">
        <v>39215.676230000005</v>
      </c>
      <c r="D6" s="1728">
        <v>13088.50923</v>
      </c>
      <c r="E6" s="1729">
        <v>1983.95252</v>
      </c>
      <c r="F6" s="1730">
        <v>54288.137980000007</v>
      </c>
      <c r="G6" s="1727">
        <v>45211.414220000006</v>
      </c>
      <c r="H6" s="1728">
        <v>13390.14135</v>
      </c>
      <c r="I6" s="1729">
        <v>2132.9936600000001</v>
      </c>
      <c r="J6" s="1730">
        <v>60734.549229999997</v>
      </c>
    </row>
    <row r="7" spans="1:10">
      <c r="A7" s="1731" t="s">
        <v>800</v>
      </c>
      <c r="B7" s="1732" t="s">
        <v>801</v>
      </c>
      <c r="C7" s="1733">
        <v>35957.88063</v>
      </c>
      <c r="D7" s="1734">
        <v>11479.777629999999</v>
      </c>
      <c r="E7" s="1735">
        <v>1605.7305200000001</v>
      </c>
      <c r="F7" s="1736">
        <v>49043.388780000001</v>
      </c>
      <c r="G7" s="1733">
        <v>41472.686620000008</v>
      </c>
      <c r="H7" s="1734">
        <v>11986.004349999999</v>
      </c>
      <c r="I7" s="1735">
        <v>1702.5286600000002</v>
      </c>
      <c r="J7" s="1736">
        <v>55161.21963</v>
      </c>
    </row>
    <row r="8" spans="1:10">
      <c r="A8" s="1731" t="s">
        <v>802</v>
      </c>
      <c r="B8" s="1732" t="s">
        <v>803</v>
      </c>
      <c r="C8" s="1737">
        <v>35957.88063</v>
      </c>
      <c r="D8" s="1738">
        <v>11356.777629999999</v>
      </c>
      <c r="E8" s="1739">
        <v>1605.7305200000001</v>
      </c>
      <c r="F8" s="1736">
        <v>48920.388780000001</v>
      </c>
      <c r="G8" s="1737">
        <v>41472.686620000008</v>
      </c>
      <c r="H8" s="1738">
        <v>11926.004349999999</v>
      </c>
      <c r="I8" s="1739">
        <v>1702.5286600000002</v>
      </c>
      <c r="J8" s="1736">
        <v>55101.21963</v>
      </c>
    </row>
    <row r="9" spans="1:10">
      <c r="A9" s="1731" t="s">
        <v>804</v>
      </c>
      <c r="B9" s="1732" t="s">
        <v>805</v>
      </c>
      <c r="C9" s="1737">
        <v>36012.822970000001</v>
      </c>
      <c r="D9" s="1738">
        <v>11405.92858</v>
      </c>
      <c r="E9" s="1739">
        <v>1837.4495200000001</v>
      </c>
      <c r="F9" s="1736">
        <v>49256.201069999996</v>
      </c>
      <c r="G9" s="1737">
        <v>41552.478690000004</v>
      </c>
      <c r="H9" s="1738">
        <v>12357.273889999999</v>
      </c>
      <c r="I9" s="1739">
        <v>1746.4336600000001</v>
      </c>
      <c r="J9" s="1736">
        <v>55656.18624000001</v>
      </c>
    </row>
    <row r="10" spans="1:10">
      <c r="A10" s="1731" t="s">
        <v>806</v>
      </c>
      <c r="B10" s="1732" t="s">
        <v>807</v>
      </c>
      <c r="C10" s="1737">
        <v>11439.878189999999</v>
      </c>
      <c r="D10" s="1738">
        <v>7982.8323399999999</v>
      </c>
      <c r="E10" s="1739">
        <v>3000.1759999999999</v>
      </c>
      <c r="F10" s="1736">
        <v>22422.88653</v>
      </c>
      <c r="G10" s="1737">
        <v>13194.073189999999</v>
      </c>
      <c r="H10" s="1738">
        <v>7982.832800000001</v>
      </c>
      <c r="I10" s="1739">
        <v>2135.69985</v>
      </c>
      <c r="J10" s="1736">
        <v>23312.60584</v>
      </c>
    </row>
    <row r="11" spans="1:10">
      <c r="A11" s="1731" t="s">
        <v>808</v>
      </c>
      <c r="B11" s="1732" t="s">
        <v>809</v>
      </c>
      <c r="C11" s="1737">
        <v>3479.5464999999999</v>
      </c>
      <c r="D11" s="1738">
        <v>1147.39933</v>
      </c>
      <c r="E11" s="1739">
        <v>0.126</v>
      </c>
      <c r="F11" s="1736">
        <v>4627.0718299999999</v>
      </c>
      <c r="G11" s="1737">
        <v>3703.9735000000001</v>
      </c>
      <c r="H11" s="1738">
        <v>1172.9059999999999</v>
      </c>
      <c r="I11" s="1739">
        <v>0.126</v>
      </c>
      <c r="J11" s="1736">
        <v>4877.0055000000002</v>
      </c>
    </row>
    <row r="12" spans="1:10">
      <c r="A12" s="1731" t="s">
        <v>810</v>
      </c>
      <c r="B12" s="1732" t="s">
        <v>811</v>
      </c>
      <c r="C12" s="1737">
        <v>11781.916719999999</v>
      </c>
      <c r="D12" s="1738">
        <v>1772.1555700000001</v>
      </c>
      <c r="E12" s="1739">
        <v>98.521000000000001</v>
      </c>
      <c r="F12" s="1736">
        <v>13652.593289999999</v>
      </c>
      <c r="G12" s="1737">
        <v>13723.55034</v>
      </c>
      <c r="H12" s="1738">
        <v>2115.0516699999998</v>
      </c>
      <c r="I12" s="1739">
        <v>119.48908999999999</v>
      </c>
      <c r="J12" s="1736">
        <v>15958.0911</v>
      </c>
    </row>
    <row r="13" spans="1:10">
      <c r="A13" s="1731" t="s">
        <v>812</v>
      </c>
      <c r="B13" s="1732" t="s">
        <v>813</v>
      </c>
      <c r="C13" s="1737">
        <v>8650.9854900000009</v>
      </c>
      <c r="D13" s="1738">
        <v>1136.3371100000002</v>
      </c>
      <c r="E13" s="1739">
        <v>4.3879999999999999</v>
      </c>
      <c r="F13" s="1736">
        <v>9791.7106000000003</v>
      </c>
      <c r="G13" s="1737">
        <v>9689.3020399999987</v>
      </c>
      <c r="H13" s="1738">
        <v>1464.9892600000001</v>
      </c>
      <c r="I13" s="1739">
        <v>48.685720000000003</v>
      </c>
      <c r="J13" s="1736">
        <v>11202.97702</v>
      </c>
    </row>
    <row r="14" spans="1:10">
      <c r="A14" s="1731" t="s">
        <v>814</v>
      </c>
      <c r="B14" s="1732" t="s">
        <v>815</v>
      </c>
      <c r="C14" s="1737">
        <v>0</v>
      </c>
      <c r="D14" s="1738">
        <v>-877.69439</v>
      </c>
      <c r="E14" s="1739">
        <v>-1306.81548</v>
      </c>
      <c r="F14" s="1736">
        <v>-2184.5098700000003</v>
      </c>
      <c r="G14" s="1737">
        <v>0</v>
      </c>
      <c r="H14" s="1738">
        <v>-748.65536999999995</v>
      </c>
      <c r="I14" s="1739">
        <v>-567.96100000000001</v>
      </c>
      <c r="J14" s="1736">
        <v>-1316.6163700000002</v>
      </c>
    </row>
    <row r="15" spans="1:10">
      <c r="A15" s="1731" t="s">
        <v>816</v>
      </c>
      <c r="B15" s="1732" t="s">
        <v>817</v>
      </c>
      <c r="C15" s="1737">
        <v>315.90699999999998</v>
      </c>
      <c r="D15" s="1738">
        <v>0</v>
      </c>
      <c r="E15" s="1739">
        <v>0</v>
      </c>
      <c r="F15" s="1736">
        <v>315.90699999999998</v>
      </c>
      <c r="G15" s="1737">
        <v>1009.891</v>
      </c>
      <c r="H15" s="1738">
        <v>126.578</v>
      </c>
      <c r="I15" s="1739">
        <v>0</v>
      </c>
      <c r="J15" s="1736">
        <v>1136.4690000000001</v>
      </c>
    </row>
    <row r="16" spans="1:10">
      <c r="A16" s="1731" t="s">
        <v>818</v>
      </c>
      <c r="B16" s="1732" t="s">
        <v>819</v>
      </c>
      <c r="C16" s="1737">
        <v>344.58906999999999</v>
      </c>
      <c r="D16" s="1738">
        <v>244.89861999999999</v>
      </c>
      <c r="E16" s="1739">
        <v>41.054000000000002</v>
      </c>
      <c r="F16" s="1736">
        <v>630.5416899999999</v>
      </c>
      <c r="G16" s="1737">
        <v>231.68861999999999</v>
      </c>
      <c r="H16" s="1738">
        <v>243.57153</v>
      </c>
      <c r="I16" s="1739">
        <v>10.394</v>
      </c>
      <c r="J16" s="1736">
        <v>485.65414999999996</v>
      </c>
    </row>
    <row r="17" spans="1:10">
      <c r="A17" s="1731" t="s">
        <v>820</v>
      </c>
      <c r="B17" s="1732" t="s">
        <v>821</v>
      </c>
      <c r="C17" s="1737">
        <v>-54.942339999999994</v>
      </c>
      <c r="D17" s="1738">
        <v>-49.150949999999995</v>
      </c>
      <c r="E17" s="1739">
        <v>-231.71899999999999</v>
      </c>
      <c r="F17" s="1736">
        <v>-335.81228999999996</v>
      </c>
      <c r="G17" s="1737">
        <v>-79.79207000000001</v>
      </c>
      <c r="H17" s="1738">
        <v>-431.26954000000001</v>
      </c>
      <c r="I17" s="1739">
        <v>-43.905000000000001</v>
      </c>
      <c r="J17" s="1736">
        <v>-554.96660999999995</v>
      </c>
    </row>
    <row r="18" spans="1:10">
      <c r="A18" s="1731" t="s">
        <v>822</v>
      </c>
      <c r="B18" s="1732" t="s">
        <v>823</v>
      </c>
      <c r="C18" s="1737">
        <v>0</v>
      </c>
      <c r="D18" s="1738">
        <v>-5.0999999999999996</v>
      </c>
      <c r="E18" s="1739">
        <v>-175.804</v>
      </c>
      <c r="F18" s="1736">
        <v>-180.904</v>
      </c>
      <c r="G18" s="1737">
        <v>0</v>
      </c>
      <c r="H18" s="1738">
        <v>-389.30829</v>
      </c>
      <c r="I18" s="1739">
        <v>0</v>
      </c>
      <c r="J18" s="1736">
        <v>-389.30829</v>
      </c>
    </row>
    <row r="19" spans="1:10">
      <c r="A19" s="1731" t="s">
        <v>824</v>
      </c>
      <c r="B19" s="1732" t="s">
        <v>825</v>
      </c>
      <c r="C19" s="1737">
        <v>-54.942339999999994</v>
      </c>
      <c r="D19" s="1738">
        <v>-44.05095</v>
      </c>
      <c r="E19" s="1739">
        <v>-4.1310000000000002</v>
      </c>
      <c r="F19" s="1736">
        <v>-103.12428999999999</v>
      </c>
      <c r="G19" s="1737">
        <v>-79.79207000000001</v>
      </c>
      <c r="H19" s="1738">
        <v>-41.96125</v>
      </c>
      <c r="I19" s="1739">
        <v>-4.915</v>
      </c>
      <c r="J19" s="1736">
        <v>-126.66832000000001</v>
      </c>
    </row>
    <row r="20" spans="1:10" ht="25.5">
      <c r="A20" s="1731" t="s">
        <v>826</v>
      </c>
      <c r="B20" s="1732" t="s">
        <v>827</v>
      </c>
      <c r="C20" s="1737">
        <v>0</v>
      </c>
      <c r="D20" s="1738">
        <v>0</v>
      </c>
      <c r="E20" s="1739">
        <v>0</v>
      </c>
      <c r="F20" s="1736">
        <v>0</v>
      </c>
      <c r="G20" s="1737">
        <v>0</v>
      </c>
      <c r="H20" s="1738">
        <v>0</v>
      </c>
      <c r="I20" s="1739">
        <v>0</v>
      </c>
      <c r="J20" s="1736">
        <v>0</v>
      </c>
    </row>
    <row r="21" spans="1:10">
      <c r="A21" s="1731" t="s">
        <v>828</v>
      </c>
      <c r="B21" s="1732" t="s">
        <v>829</v>
      </c>
      <c r="C21" s="1737">
        <v>0</v>
      </c>
      <c r="D21" s="1738">
        <v>0</v>
      </c>
      <c r="E21" s="1739">
        <v>0</v>
      </c>
      <c r="F21" s="1736">
        <v>0</v>
      </c>
      <c r="G21" s="1737">
        <v>0</v>
      </c>
      <c r="H21" s="1738">
        <v>0</v>
      </c>
      <c r="I21" s="1739">
        <v>0</v>
      </c>
      <c r="J21" s="1736">
        <v>0</v>
      </c>
    </row>
    <row r="22" spans="1:10">
      <c r="A22" s="1731" t="s">
        <v>830</v>
      </c>
      <c r="B22" s="1732" t="s">
        <v>831</v>
      </c>
      <c r="C22" s="1737">
        <v>0</v>
      </c>
      <c r="D22" s="1738">
        <v>0</v>
      </c>
      <c r="E22" s="1739">
        <v>0</v>
      </c>
      <c r="F22" s="1736">
        <v>0</v>
      </c>
      <c r="G22" s="1737">
        <v>0</v>
      </c>
      <c r="H22" s="1738">
        <v>0</v>
      </c>
      <c r="I22" s="1739">
        <v>0</v>
      </c>
      <c r="J22" s="1736">
        <v>0</v>
      </c>
    </row>
    <row r="23" spans="1:10">
      <c r="A23" s="1731" t="s">
        <v>832</v>
      </c>
      <c r="B23" s="1732" t="s">
        <v>833</v>
      </c>
      <c r="C23" s="1737">
        <v>0</v>
      </c>
      <c r="D23" s="1738">
        <v>0</v>
      </c>
      <c r="E23" s="1739">
        <v>0</v>
      </c>
      <c r="F23" s="1736">
        <v>0</v>
      </c>
      <c r="G23" s="1737">
        <v>0</v>
      </c>
      <c r="H23" s="1738">
        <v>0</v>
      </c>
      <c r="I23" s="1739">
        <v>0</v>
      </c>
      <c r="J23" s="1736">
        <v>0</v>
      </c>
    </row>
    <row r="24" spans="1:10">
      <c r="A24" s="1731" t="s">
        <v>834</v>
      </c>
      <c r="B24" s="1732" t="s">
        <v>835</v>
      </c>
      <c r="C24" s="1737">
        <v>0</v>
      </c>
      <c r="D24" s="1738">
        <v>0</v>
      </c>
      <c r="E24" s="1739">
        <v>0</v>
      </c>
      <c r="F24" s="1736">
        <v>0</v>
      </c>
      <c r="G24" s="1737">
        <v>0</v>
      </c>
      <c r="H24" s="1738">
        <v>0</v>
      </c>
      <c r="I24" s="1739">
        <v>0</v>
      </c>
      <c r="J24" s="1736">
        <v>0</v>
      </c>
    </row>
    <row r="25" spans="1:10" ht="25.5">
      <c r="A25" s="1731" t="s">
        <v>836</v>
      </c>
      <c r="B25" s="1732" t="s">
        <v>837</v>
      </c>
      <c r="C25" s="1737">
        <v>0</v>
      </c>
      <c r="D25" s="1738">
        <v>0</v>
      </c>
      <c r="E25" s="1739">
        <v>0</v>
      </c>
      <c r="F25" s="1736">
        <v>0</v>
      </c>
      <c r="G25" s="1737">
        <v>0</v>
      </c>
      <c r="H25" s="1738">
        <v>0</v>
      </c>
      <c r="I25" s="1739">
        <v>0</v>
      </c>
      <c r="J25" s="1736">
        <v>0</v>
      </c>
    </row>
    <row r="26" spans="1:10" ht="38.25">
      <c r="A26" s="1731" t="s">
        <v>838</v>
      </c>
      <c r="B26" s="1732" t="s">
        <v>839</v>
      </c>
      <c r="C26" s="1737">
        <v>0</v>
      </c>
      <c r="D26" s="1738">
        <v>0</v>
      </c>
      <c r="E26" s="1739">
        <v>-12.794</v>
      </c>
      <c r="F26" s="1736">
        <v>-12.794</v>
      </c>
      <c r="G26" s="1737">
        <v>0</v>
      </c>
      <c r="H26" s="1738">
        <v>0</v>
      </c>
      <c r="I26" s="1739">
        <v>0</v>
      </c>
      <c r="J26" s="1736">
        <v>0</v>
      </c>
    </row>
    <row r="27" spans="1:10" ht="38.25">
      <c r="A27" s="1731" t="s">
        <v>840</v>
      </c>
      <c r="B27" s="1732" t="s">
        <v>841</v>
      </c>
      <c r="C27" s="1737">
        <v>0</v>
      </c>
      <c r="D27" s="1738">
        <v>0</v>
      </c>
      <c r="E27" s="1739">
        <v>0</v>
      </c>
      <c r="F27" s="1736">
        <v>0</v>
      </c>
      <c r="G27" s="1737">
        <v>0</v>
      </c>
      <c r="H27" s="1738">
        <v>0</v>
      </c>
      <c r="I27" s="1739">
        <v>0</v>
      </c>
      <c r="J27" s="1736">
        <v>0</v>
      </c>
    </row>
    <row r="28" spans="1:10" ht="38.25">
      <c r="A28" s="1731" t="s">
        <v>842</v>
      </c>
      <c r="B28" s="1732" t="s">
        <v>843</v>
      </c>
      <c r="C28" s="1737">
        <v>0</v>
      </c>
      <c r="D28" s="1738">
        <v>0</v>
      </c>
      <c r="E28" s="1739">
        <v>-38.99</v>
      </c>
      <c r="F28" s="1736">
        <v>-38.99</v>
      </c>
      <c r="G28" s="1737">
        <v>0</v>
      </c>
      <c r="H28" s="1738">
        <v>0</v>
      </c>
      <c r="I28" s="1739">
        <v>-38.99</v>
      </c>
      <c r="J28" s="1736">
        <v>-38.99</v>
      </c>
    </row>
    <row r="29" spans="1:10" ht="25.5">
      <c r="A29" s="1731" t="s">
        <v>844</v>
      </c>
      <c r="B29" s="1732" t="s">
        <v>845</v>
      </c>
      <c r="C29" s="1737">
        <v>0</v>
      </c>
      <c r="D29" s="1738">
        <v>0</v>
      </c>
      <c r="E29" s="1739">
        <v>0</v>
      </c>
      <c r="F29" s="1736">
        <v>0</v>
      </c>
      <c r="G29" s="1737">
        <v>0</v>
      </c>
      <c r="H29" s="1738">
        <v>0</v>
      </c>
      <c r="I29" s="1739">
        <v>0</v>
      </c>
      <c r="J29" s="1736">
        <v>0</v>
      </c>
    </row>
    <row r="30" spans="1:10" ht="25.5">
      <c r="A30" s="1731" t="s">
        <v>846</v>
      </c>
      <c r="B30" s="1732" t="s">
        <v>847</v>
      </c>
      <c r="C30" s="1737">
        <v>0</v>
      </c>
      <c r="D30" s="1738">
        <v>0</v>
      </c>
      <c r="E30" s="1739">
        <v>0</v>
      </c>
      <c r="F30" s="1736">
        <v>0</v>
      </c>
      <c r="G30" s="1737">
        <v>0</v>
      </c>
      <c r="H30" s="1738">
        <v>0</v>
      </c>
      <c r="I30" s="1739">
        <v>0</v>
      </c>
      <c r="J30" s="1736">
        <v>0</v>
      </c>
    </row>
    <row r="31" spans="1:10">
      <c r="A31" s="1731" t="s">
        <v>848</v>
      </c>
      <c r="B31" s="1732" t="s">
        <v>849</v>
      </c>
      <c r="C31" s="1737">
        <v>0</v>
      </c>
      <c r="D31" s="1738">
        <v>0</v>
      </c>
      <c r="E31" s="1739">
        <v>0</v>
      </c>
      <c r="F31" s="1736">
        <v>0</v>
      </c>
      <c r="G31" s="1737">
        <v>0</v>
      </c>
      <c r="H31" s="1738">
        <v>0</v>
      </c>
      <c r="I31" s="1739">
        <v>0</v>
      </c>
      <c r="J31" s="1736">
        <v>0</v>
      </c>
    </row>
    <row r="32" spans="1:10" ht="30.75" customHeight="1">
      <c r="A32" s="1731" t="s">
        <v>850</v>
      </c>
      <c r="B32" s="1732" t="s">
        <v>851</v>
      </c>
      <c r="C32" s="1737">
        <v>0</v>
      </c>
      <c r="D32" s="1738">
        <v>0</v>
      </c>
      <c r="E32" s="1739">
        <v>0</v>
      </c>
      <c r="F32" s="1736">
        <v>0</v>
      </c>
      <c r="G32" s="1737">
        <v>0</v>
      </c>
      <c r="H32" s="1738">
        <v>0</v>
      </c>
      <c r="I32" s="1739">
        <v>0</v>
      </c>
      <c r="J32" s="1736">
        <v>0</v>
      </c>
    </row>
    <row r="33" spans="1:10">
      <c r="A33" s="1731" t="s">
        <v>852</v>
      </c>
      <c r="B33" s="1732" t="s">
        <v>853</v>
      </c>
      <c r="C33" s="1737">
        <v>0</v>
      </c>
      <c r="D33" s="1738">
        <v>0</v>
      </c>
      <c r="E33" s="1739">
        <v>0</v>
      </c>
      <c r="F33" s="1736">
        <v>0</v>
      </c>
      <c r="G33" s="1737">
        <v>0</v>
      </c>
      <c r="H33" s="1738">
        <v>0</v>
      </c>
      <c r="I33" s="1739">
        <v>0</v>
      </c>
      <c r="J33" s="1736">
        <v>0</v>
      </c>
    </row>
    <row r="34" spans="1:10">
      <c r="A34" s="1731" t="s">
        <v>854</v>
      </c>
      <c r="B34" s="1732" t="s">
        <v>855</v>
      </c>
      <c r="C34" s="1737">
        <v>0</v>
      </c>
      <c r="D34" s="1738">
        <v>0</v>
      </c>
      <c r="E34" s="1739">
        <v>0</v>
      </c>
      <c r="F34" s="1736">
        <v>0</v>
      </c>
      <c r="G34" s="1737">
        <v>0</v>
      </c>
      <c r="H34" s="1738">
        <v>0</v>
      </c>
      <c r="I34" s="1739">
        <v>0</v>
      </c>
      <c r="J34" s="1736">
        <v>0</v>
      </c>
    </row>
    <row r="35" spans="1:10" s="1717" customFormat="1">
      <c r="A35" s="1731" t="s">
        <v>856</v>
      </c>
      <c r="B35" s="1732" t="s">
        <v>857</v>
      </c>
      <c r="C35" s="1737">
        <v>0</v>
      </c>
      <c r="D35" s="1738">
        <v>0</v>
      </c>
      <c r="E35" s="1739">
        <v>0</v>
      </c>
      <c r="F35" s="1736">
        <v>0</v>
      </c>
      <c r="G35" s="1737">
        <v>0</v>
      </c>
      <c r="H35" s="1738">
        <v>0</v>
      </c>
      <c r="I35" s="1739">
        <v>0</v>
      </c>
      <c r="J35" s="1736">
        <v>0</v>
      </c>
    </row>
    <row r="36" spans="1:10" s="1717" customFormat="1" ht="25.5">
      <c r="A36" s="1731" t="s">
        <v>858</v>
      </c>
      <c r="B36" s="1732" t="s">
        <v>859</v>
      </c>
      <c r="C36" s="1737">
        <v>0</v>
      </c>
      <c r="D36" s="1738">
        <v>0</v>
      </c>
      <c r="E36" s="1739">
        <v>0</v>
      </c>
      <c r="F36" s="1736">
        <v>0</v>
      </c>
      <c r="G36" s="1737">
        <v>0</v>
      </c>
      <c r="H36" s="1738">
        <v>0</v>
      </c>
      <c r="I36" s="1739">
        <v>0</v>
      </c>
      <c r="J36" s="1736">
        <v>0</v>
      </c>
    </row>
    <row r="37" spans="1:10" s="1717" customFormat="1" ht="25.5">
      <c r="A37" s="1731" t="s">
        <v>860</v>
      </c>
      <c r="B37" s="1732" t="s">
        <v>861</v>
      </c>
      <c r="C37" s="1737">
        <v>0</v>
      </c>
      <c r="D37" s="1738">
        <v>0</v>
      </c>
      <c r="E37" s="1739">
        <v>0</v>
      </c>
      <c r="F37" s="1736">
        <v>0</v>
      </c>
      <c r="G37" s="1737">
        <v>0</v>
      </c>
      <c r="H37" s="1738">
        <v>0</v>
      </c>
      <c r="I37" s="1739">
        <v>0</v>
      </c>
      <c r="J37" s="1736">
        <v>0</v>
      </c>
    </row>
    <row r="38" spans="1:10" s="1717" customFormat="1">
      <c r="A38" s="1731" t="s">
        <v>862</v>
      </c>
      <c r="B38" s="1732" t="s">
        <v>863</v>
      </c>
      <c r="C38" s="1737">
        <v>0</v>
      </c>
      <c r="D38" s="1738">
        <v>0</v>
      </c>
      <c r="E38" s="1739">
        <v>0</v>
      </c>
      <c r="F38" s="1736">
        <v>0</v>
      </c>
      <c r="G38" s="1737">
        <v>0</v>
      </c>
      <c r="H38" s="1738">
        <v>0</v>
      </c>
      <c r="I38" s="1739">
        <v>0</v>
      </c>
      <c r="J38" s="1736">
        <v>0</v>
      </c>
    </row>
    <row r="39" spans="1:10" s="1717" customFormat="1" ht="25.5">
      <c r="A39" s="1731" t="s">
        <v>864</v>
      </c>
      <c r="B39" s="1732" t="s">
        <v>865</v>
      </c>
      <c r="C39" s="1737">
        <v>0</v>
      </c>
      <c r="D39" s="1738">
        <v>0</v>
      </c>
      <c r="E39" s="1739">
        <v>0</v>
      </c>
      <c r="F39" s="1736">
        <v>0</v>
      </c>
      <c r="G39" s="1737">
        <v>0</v>
      </c>
      <c r="H39" s="1738">
        <v>0</v>
      </c>
      <c r="I39" s="1739">
        <v>0</v>
      </c>
      <c r="J39" s="1736">
        <v>0</v>
      </c>
    </row>
    <row r="40" spans="1:10" s="1717" customFormat="1" ht="18" customHeight="1">
      <c r="A40" s="1731" t="s">
        <v>866</v>
      </c>
      <c r="B40" s="1732" t="s">
        <v>867</v>
      </c>
      <c r="C40" s="1737">
        <v>0</v>
      </c>
      <c r="D40" s="1738">
        <v>0</v>
      </c>
      <c r="E40" s="1739">
        <v>0</v>
      </c>
      <c r="F40" s="1736">
        <v>0</v>
      </c>
      <c r="G40" s="1737">
        <v>0</v>
      </c>
      <c r="H40" s="1738">
        <v>0</v>
      </c>
      <c r="I40" s="1739">
        <v>0</v>
      </c>
      <c r="J40" s="1736">
        <v>0</v>
      </c>
    </row>
    <row r="41" spans="1:10" s="1717" customFormat="1">
      <c r="A41" s="1731" t="s">
        <v>868</v>
      </c>
      <c r="B41" s="1732" t="s">
        <v>869</v>
      </c>
      <c r="C41" s="1737">
        <v>0</v>
      </c>
      <c r="D41" s="1738">
        <v>0</v>
      </c>
      <c r="E41" s="1739">
        <v>0</v>
      </c>
      <c r="F41" s="1736">
        <v>0</v>
      </c>
      <c r="G41" s="1737">
        <v>0</v>
      </c>
      <c r="H41" s="1738">
        <v>0</v>
      </c>
      <c r="I41" s="1739">
        <v>0</v>
      </c>
      <c r="J41" s="1736">
        <v>0</v>
      </c>
    </row>
    <row r="42" spans="1:10" s="1717" customFormat="1">
      <c r="A42" s="1731" t="s">
        <v>870</v>
      </c>
      <c r="B42" s="1732"/>
      <c r="C42" s="1737">
        <v>0</v>
      </c>
      <c r="D42" s="1738">
        <v>0</v>
      </c>
      <c r="E42" s="1739">
        <v>0</v>
      </c>
      <c r="F42" s="1736">
        <v>0</v>
      </c>
      <c r="G42" s="1737">
        <v>0</v>
      </c>
      <c r="H42" s="1738">
        <v>0</v>
      </c>
      <c r="I42" s="1739">
        <v>0</v>
      </c>
      <c r="J42" s="1736">
        <v>0</v>
      </c>
    </row>
    <row r="43" spans="1:10" s="1717" customFormat="1">
      <c r="A43" s="1731" t="s">
        <v>871</v>
      </c>
      <c r="B43" s="1732" t="s">
        <v>872</v>
      </c>
      <c r="C43" s="1737">
        <v>0</v>
      </c>
      <c r="D43" s="1738">
        <v>123</v>
      </c>
      <c r="E43" s="1739">
        <v>0</v>
      </c>
      <c r="F43" s="1736">
        <v>123</v>
      </c>
      <c r="G43" s="1737">
        <v>0</v>
      </c>
      <c r="H43" s="1738">
        <v>60</v>
      </c>
      <c r="I43" s="1739">
        <v>0</v>
      </c>
      <c r="J43" s="1736">
        <v>60</v>
      </c>
    </row>
    <row r="44" spans="1:10" s="1717" customFormat="1">
      <c r="A44" s="1731" t="s">
        <v>873</v>
      </c>
      <c r="B44" s="1732" t="s">
        <v>874</v>
      </c>
      <c r="C44" s="1737">
        <v>0</v>
      </c>
      <c r="D44" s="1738">
        <v>123</v>
      </c>
      <c r="E44" s="1739">
        <v>0</v>
      </c>
      <c r="F44" s="1736">
        <v>123</v>
      </c>
      <c r="G44" s="1737">
        <v>0</v>
      </c>
      <c r="H44" s="1738">
        <v>60</v>
      </c>
      <c r="I44" s="1739">
        <v>0</v>
      </c>
      <c r="J44" s="1736">
        <v>60</v>
      </c>
    </row>
    <row r="45" spans="1:10" s="1717" customFormat="1">
      <c r="A45" s="1731" t="s">
        <v>875</v>
      </c>
      <c r="B45" s="1732" t="s">
        <v>876</v>
      </c>
      <c r="C45" s="1737">
        <v>0</v>
      </c>
      <c r="D45" s="1738">
        <v>123</v>
      </c>
      <c r="E45" s="1739">
        <v>0</v>
      </c>
      <c r="F45" s="1736">
        <v>123</v>
      </c>
      <c r="G45" s="1737">
        <v>0</v>
      </c>
      <c r="H45" s="1738">
        <v>60</v>
      </c>
      <c r="I45" s="1739">
        <v>0</v>
      </c>
      <c r="J45" s="1736">
        <v>60</v>
      </c>
    </row>
    <row r="46" spans="1:10" s="1717" customFormat="1">
      <c r="A46" s="1731" t="s">
        <v>877</v>
      </c>
      <c r="B46" s="1732" t="s">
        <v>878</v>
      </c>
      <c r="C46" s="1737">
        <v>0</v>
      </c>
      <c r="D46" s="1738">
        <v>0</v>
      </c>
      <c r="E46" s="1739">
        <v>0</v>
      </c>
      <c r="F46" s="1736">
        <v>0</v>
      </c>
      <c r="G46" s="1737">
        <v>0</v>
      </c>
      <c r="H46" s="1738">
        <v>0</v>
      </c>
      <c r="I46" s="1739">
        <v>0</v>
      </c>
      <c r="J46" s="1736">
        <v>0</v>
      </c>
    </row>
    <row r="47" spans="1:10" s="1717" customFormat="1">
      <c r="A47" s="1731" t="s">
        <v>879</v>
      </c>
      <c r="B47" s="1732" t="s">
        <v>880</v>
      </c>
      <c r="C47" s="1737">
        <v>0</v>
      </c>
      <c r="D47" s="1738">
        <v>0</v>
      </c>
      <c r="E47" s="1739">
        <v>0</v>
      </c>
      <c r="F47" s="1736">
        <v>0</v>
      </c>
      <c r="G47" s="1737">
        <v>0</v>
      </c>
      <c r="H47" s="1738">
        <v>0</v>
      </c>
      <c r="I47" s="1739">
        <v>0</v>
      </c>
      <c r="J47" s="1736">
        <v>0</v>
      </c>
    </row>
    <row r="48" spans="1:10" s="1717" customFormat="1">
      <c r="A48" s="1731" t="s">
        <v>881</v>
      </c>
      <c r="B48" s="1732" t="s">
        <v>882</v>
      </c>
      <c r="C48" s="1737">
        <v>0</v>
      </c>
      <c r="D48" s="1738">
        <v>0</v>
      </c>
      <c r="E48" s="1739">
        <v>0</v>
      </c>
      <c r="F48" s="1736">
        <v>0</v>
      </c>
      <c r="G48" s="1737">
        <v>0</v>
      </c>
      <c r="H48" s="1738">
        <v>0</v>
      </c>
      <c r="I48" s="1739">
        <v>0</v>
      </c>
      <c r="J48" s="1736">
        <v>0</v>
      </c>
    </row>
    <row r="49" spans="1:10" s="1717" customFormat="1">
      <c r="A49" s="1731" t="s">
        <v>883</v>
      </c>
      <c r="B49" s="1732" t="s">
        <v>884</v>
      </c>
      <c r="C49" s="1737">
        <v>0</v>
      </c>
      <c r="D49" s="1738">
        <v>0</v>
      </c>
      <c r="E49" s="1739">
        <v>0</v>
      </c>
      <c r="F49" s="1736">
        <v>0</v>
      </c>
      <c r="G49" s="1737">
        <v>0</v>
      </c>
      <c r="H49" s="1738">
        <v>0</v>
      </c>
      <c r="I49" s="1739">
        <v>0</v>
      </c>
      <c r="J49" s="1736">
        <v>0</v>
      </c>
    </row>
    <row r="50" spans="1:10" s="1717" customFormat="1">
      <c r="A50" s="1731" t="s">
        <v>885</v>
      </c>
      <c r="B50" s="1732" t="s">
        <v>886</v>
      </c>
      <c r="C50" s="1737">
        <v>0</v>
      </c>
      <c r="D50" s="1738">
        <v>0</v>
      </c>
      <c r="E50" s="1739">
        <v>0</v>
      </c>
      <c r="F50" s="1736">
        <v>0</v>
      </c>
      <c r="G50" s="1737">
        <v>0</v>
      </c>
      <c r="H50" s="1738">
        <v>0</v>
      </c>
      <c r="I50" s="1739">
        <v>0</v>
      </c>
      <c r="J50" s="1736">
        <v>0</v>
      </c>
    </row>
    <row r="51" spans="1:10" s="1717" customFormat="1">
      <c r="A51" s="1731" t="s">
        <v>887</v>
      </c>
      <c r="B51" s="1732" t="s">
        <v>888</v>
      </c>
      <c r="C51" s="1737">
        <v>0</v>
      </c>
      <c r="D51" s="1738">
        <v>0</v>
      </c>
      <c r="E51" s="1739">
        <v>0</v>
      </c>
      <c r="F51" s="1736">
        <v>0</v>
      </c>
      <c r="G51" s="1737">
        <v>0</v>
      </c>
      <c r="H51" s="1738">
        <v>0</v>
      </c>
      <c r="I51" s="1739">
        <v>0</v>
      </c>
      <c r="J51" s="1736">
        <v>0</v>
      </c>
    </row>
    <row r="52" spans="1:10" s="1717" customFormat="1" ht="27" customHeight="1">
      <c r="A52" s="1731" t="s">
        <v>889</v>
      </c>
      <c r="B52" s="1732" t="s">
        <v>890</v>
      </c>
      <c r="C52" s="1737">
        <v>0</v>
      </c>
      <c r="D52" s="1738">
        <v>0</v>
      </c>
      <c r="E52" s="1739">
        <v>0</v>
      </c>
      <c r="F52" s="1736">
        <v>0</v>
      </c>
      <c r="G52" s="1737">
        <v>0</v>
      </c>
      <c r="H52" s="1738">
        <v>0</v>
      </c>
      <c r="I52" s="1739">
        <v>0</v>
      </c>
      <c r="J52" s="1736">
        <v>0</v>
      </c>
    </row>
    <row r="53" spans="1:10" s="1717" customFormat="1" ht="38.25">
      <c r="A53" s="1731" t="s">
        <v>891</v>
      </c>
      <c r="B53" s="1732" t="s">
        <v>892</v>
      </c>
      <c r="C53" s="1737">
        <v>0</v>
      </c>
      <c r="D53" s="1738">
        <v>0</v>
      </c>
      <c r="E53" s="1739">
        <v>0</v>
      </c>
      <c r="F53" s="1736">
        <v>0</v>
      </c>
      <c r="G53" s="1737">
        <v>0</v>
      </c>
      <c r="H53" s="1738">
        <v>0</v>
      </c>
      <c r="I53" s="1739">
        <v>0</v>
      </c>
      <c r="J53" s="1736">
        <v>0</v>
      </c>
    </row>
    <row r="54" spans="1:10" s="1717" customFormat="1" ht="38.25">
      <c r="A54" s="1731" t="s">
        <v>893</v>
      </c>
      <c r="B54" s="1732" t="s">
        <v>894</v>
      </c>
      <c r="C54" s="1737">
        <v>0</v>
      </c>
      <c r="D54" s="1738">
        <v>0</v>
      </c>
      <c r="E54" s="1739">
        <v>0</v>
      </c>
      <c r="F54" s="1736">
        <v>0</v>
      </c>
      <c r="G54" s="1737">
        <v>0</v>
      </c>
      <c r="H54" s="1738">
        <v>0</v>
      </c>
      <c r="I54" s="1739">
        <v>0</v>
      </c>
      <c r="J54" s="1736">
        <v>0</v>
      </c>
    </row>
    <row r="55" spans="1:10" s="1717" customFormat="1" ht="38.25">
      <c r="A55" s="1731" t="s">
        <v>895</v>
      </c>
      <c r="B55" s="1732" t="s">
        <v>896</v>
      </c>
      <c r="C55" s="1737">
        <v>0</v>
      </c>
      <c r="D55" s="1738">
        <v>0</v>
      </c>
      <c r="E55" s="1739">
        <v>0</v>
      </c>
      <c r="F55" s="1736">
        <v>0</v>
      </c>
      <c r="G55" s="1737">
        <v>0</v>
      </c>
      <c r="H55" s="1738">
        <v>0</v>
      </c>
      <c r="I55" s="1739">
        <v>0</v>
      </c>
      <c r="J55" s="1736">
        <v>0</v>
      </c>
    </row>
    <row r="56" spans="1:10" s="1717" customFormat="1" ht="23.25" customHeight="1">
      <c r="A56" s="1731" t="s">
        <v>897</v>
      </c>
      <c r="B56" s="1732" t="s">
        <v>898</v>
      </c>
      <c r="C56" s="1737">
        <v>0</v>
      </c>
      <c r="D56" s="1738">
        <v>0</v>
      </c>
      <c r="E56" s="1739">
        <v>0</v>
      </c>
      <c r="F56" s="1736">
        <v>0</v>
      </c>
      <c r="G56" s="1737">
        <v>0</v>
      </c>
      <c r="H56" s="1738">
        <v>0</v>
      </c>
      <c r="I56" s="1739">
        <v>0</v>
      </c>
      <c r="J56" s="1736">
        <v>0</v>
      </c>
    </row>
    <row r="57" spans="1:10" s="1717" customFormat="1">
      <c r="A57" s="1731" t="s">
        <v>899</v>
      </c>
      <c r="B57" s="1732" t="s">
        <v>849</v>
      </c>
      <c r="C57" s="1737">
        <v>0</v>
      </c>
      <c r="D57" s="1738">
        <v>0</v>
      </c>
      <c r="E57" s="1739">
        <v>0</v>
      </c>
      <c r="F57" s="1736">
        <v>0</v>
      </c>
      <c r="G57" s="1737">
        <v>0</v>
      </c>
      <c r="H57" s="1738">
        <v>0</v>
      </c>
      <c r="I57" s="1739">
        <v>0</v>
      </c>
      <c r="J57" s="1736">
        <v>0</v>
      </c>
    </row>
    <row r="58" spans="1:10" s="1717" customFormat="1">
      <c r="A58" s="1731" t="s">
        <v>900</v>
      </c>
      <c r="B58" s="1732" t="s">
        <v>901</v>
      </c>
      <c r="C58" s="1737">
        <v>0</v>
      </c>
      <c r="D58" s="1738">
        <v>0</v>
      </c>
      <c r="E58" s="1739">
        <v>0</v>
      </c>
      <c r="F58" s="1736">
        <v>0</v>
      </c>
      <c r="G58" s="1737">
        <v>0</v>
      </c>
      <c r="H58" s="1738">
        <v>0</v>
      </c>
      <c r="I58" s="1739">
        <v>0</v>
      </c>
      <c r="J58" s="1736">
        <v>0</v>
      </c>
    </row>
    <row r="59" spans="1:10" s="1717" customFormat="1">
      <c r="A59" s="1731" t="s">
        <v>902</v>
      </c>
      <c r="B59" s="1732" t="s">
        <v>903</v>
      </c>
      <c r="C59" s="1737">
        <v>0</v>
      </c>
      <c r="D59" s="1738">
        <v>0</v>
      </c>
      <c r="E59" s="1739">
        <v>0</v>
      </c>
      <c r="F59" s="1736">
        <v>0</v>
      </c>
      <c r="G59" s="1737">
        <v>0</v>
      </c>
      <c r="H59" s="1738">
        <v>0</v>
      </c>
      <c r="I59" s="1739">
        <v>0</v>
      </c>
      <c r="J59" s="1736">
        <v>0</v>
      </c>
    </row>
    <row r="60" spans="1:10" s="1717" customFormat="1">
      <c r="A60" s="1731" t="s">
        <v>904</v>
      </c>
      <c r="B60" s="1732" t="s">
        <v>905</v>
      </c>
      <c r="C60" s="1737">
        <v>0</v>
      </c>
      <c r="D60" s="1738">
        <v>0</v>
      </c>
      <c r="E60" s="1739">
        <v>0</v>
      </c>
      <c r="F60" s="1736">
        <v>0</v>
      </c>
      <c r="G60" s="1737">
        <v>0</v>
      </c>
      <c r="H60" s="1738">
        <v>0</v>
      </c>
      <c r="I60" s="1739">
        <v>0</v>
      </c>
      <c r="J60" s="1736">
        <v>0</v>
      </c>
    </row>
    <row r="61" spans="1:10" s="1717" customFormat="1" ht="25.5">
      <c r="A61" s="1731" t="s">
        <v>906</v>
      </c>
      <c r="B61" s="1732" t="s">
        <v>907</v>
      </c>
      <c r="C61" s="1737">
        <v>0</v>
      </c>
      <c r="D61" s="1738">
        <v>0</v>
      </c>
      <c r="E61" s="1739">
        <v>0</v>
      </c>
      <c r="F61" s="1736">
        <v>0</v>
      </c>
      <c r="G61" s="1737">
        <v>0</v>
      </c>
      <c r="H61" s="1738">
        <v>0</v>
      </c>
      <c r="I61" s="1739">
        <v>0</v>
      </c>
      <c r="J61" s="1736">
        <v>0</v>
      </c>
    </row>
    <row r="62" spans="1:10" s="1717" customFormat="1" ht="25.5">
      <c r="A62" s="1731" t="s">
        <v>908</v>
      </c>
      <c r="B62" s="1732" t="s">
        <v>909</v>
      </c>
      <c r="C62" s="1737">
        <v>0</v>
      </c>
      <c r="D62" s="1738">
        <v>0</v>
      </c>
      <c r="E62" s="1739">
        <v>0</v>
      </c>
      <c r="F62" s="1736">
        <v>0</v>
      </c>
      <c r="G62" s="1737">
        <v>0</v>
      </c>
      <c r="H62" s="1738">
        <v>0</v>
      </c>
      <c r="I62" s="1739">
        <v>0</v>
      </c>
      <c r="J62" s="1736">
        <v>0</v>
      </c>
    </row>
    <row r="63" spans="1:10" s="1717" customFormat="1">
      <c r="A63" s="1731" t="s">
        <v>910</v>
      </c>
      <c r="B63" s="1732" t="s">
        <v>863</v>
      </c>
      <c r="C63" s="1737">
        <v>0</v>
      </c>
      <c r="D63" s="1738">
        <v>0</v>
      </c>
      <c r="E63" s="1739">
        <v>0</v>
      </c>
      <c r="F63" s="1736">
        <v>0</v>
      </c>
      <c r="G63" s="1737">
        <v>0</v>
      </c>
      <c r="H63" s="1738">
        <v>0</v>
      </c>
      <c r="I63" s="1739">
        <v>0</v>
      </c>
      <c r="J63" s="1736">
        <v>0</v>
      </c>
    </row>
    <row r="64" spans="1:10" s="1717" customFormat="1" ht="25.5">
      <c r="A64" s="1731" t="s">
        <v>911</v>
      </c>
      <c r="B64" s="1732" t="s">
        <v>912</v>
      </c>
      <c r="C64" s="1737">
        <v>0</v>
      </c>
      <c r="D64" s="1738">
        <v>0</v>
      </c>
      <c r="E64" s="1739">
        <v>0</v>
      </c>
      <c r="F64" s="1736">
        <v>0</v>
      </c>
      <c r="G64" s="1737">
        <v>0</v>
      </c>
      <c r="H64" s="1738">
        <v>0</v>
      </c>
      <c r="I64" s="1739">
        <v>0</v>
      </c>
      <c r="J64" s="1736">
        <v>0</v>
      </c>
    </row>
    <row r="65" spans="1:10" s="1717" customFormat="1">
      <c r="A65" s="1731" t="s">
        <v>913</v>
      </c>
      <c r="B65" s="1732" t="s">
        <v>867</v>
      </c>
      <c r="C65" s="1737">
        <v>0</v>
      </c>
      <c r="D65" s="1738">
        <v>0</v>
      </c>
      <c r="E65" s="1739">
        <v>0</v>
      </c>
      <c r="F65" s="1736">
        <v>0</v>
      </c>
      <c r="G65" s="1737">
        <v>0</v>
      </c>
      <c r="H65" s="1738">
        <v>0</v>
      </c>
      <c r="I65" s="1739">
        <v>0</v>
      </c>
      <c r="J65" s="1736">
        <v>0</v>
      </c>
    </row>
    <row r="66" spans="1:10" s="1717" customFormat="1">
      <c r="A66" s="1731" t="s">
        <v>914</v>
      </c>
      <c r="B66" s="1732" t="s">
        <v>915</v>
      </c>
      <c r="C66" s="1737">
        <v>0</v>
      </c>
      <c r="D66" s="1738">
        <v>0</v>
      </c>
      <c r="E66" s="1739">
        <v>0</v>
      </c>
      <c r="F66" s="1736">
        <v>0</v>
      </c>
      <c r="G66" s="1737">
        <v>0</v>
      </c>
      <c r="H66" s="1738">
        <v>0</v>
      </c>
      <c r="I66" s="1739">
        <v>0</v>
      </c>
      <c r="J66" s="1736">
        <v>0</v>
      </c>
    </row>
    <row r="67" spans="1:10" s="1717" customFormat="1">
      <c r="A67" s="1731" t="s">
        <v>916</v>
      </c>
      <c r="B67" s="1732" t="s">
        <v>917</v>
      </c>
      <c r="C67" s="1737">
        <v>3257.7955999999999</v>
      </c>
      <c r="D67" s="1738">
        <v>1608.7316000000001</v>
      </c>
      <c r="E67" s="1739">
        <v>378.22199999999998</v>
      </c>
      <c r="F67" s="1736">
        <v>5244.7491999999993</v>
      </c>
      <c r="G67" s="1737">
        <v>3738.7276000000002</v>
      </c>
      <c r="H67" s="1738">
        <v>1404.1369999999999</v>
      </c>
      <c r="I67" s="1739">
        <v>430.46499999999997</v>
      </c>
      <c r="J67" s="1736">
        <v>5573.3296</v>
      </c>
    </row>
    <row r="68" spans="1:10" s="1717" customFormat="1">
      <c r="A68" s="1731" t="s">
        <v>918</v>
      </c>
      <c r="B68" s="1732" t="s">
        <v>919</v>
      </c>
      <c r="C68" s="1737">
        <v>3257.7955999999999</v>
      </c>
      <c r="D68" s="1738">
        <v>1608.7316000000001</v>
      </c>
      <c r="E68" s="1739">
        <v>378.22199999999998</v>
      </c>
      <c r="F68" s="1736">
        <v>5244.7491999999993</v>
      </c>
      <c r="G68" s="1737">
        <v>3738.7276000000002</v>
      </c>
      <c r="H68" s="1738">
        <v>1404.1369999999999</v>
      </c>
      <c r="I68" s="1739">
        <v>430.46499999999997</v>
      </c>
      <c r="J68" s="1736">
        <v>5573.3296</v>
      </c>
    </row>
    <row r="69" spans="1:10" s="1717" customFormat="1">
      <c r="A69" s="1731" t="s">
        <v>920</v>
      </c>
      <c r="B69" s="1732" t="s">
        <v>921</v>
      </c>
      <c r="C69" s="1737">
        <v>90.97760000000001</v>
      </c>
      <c r="D69" s="1738">
        <v>24</v>
      </c>
      <c r="E69" s="1739">
        <v>307.45400000000001</v>
      </c>
      <c r="F69" s="1736">
        <v>422.4316</v>
      </c>
      <c r="G69" s="1737">
        <v>90.97760000000001</v>
      </c>
      <c r="H69" s="1738">
        <v>24</v>
      </c>
      <c r="I69" s="1739">
        <v>307.47500000000002</v>
      </c>
      <c r="J69" s="1736">
        <v>422.45259999999996</v>
      </c>
    </row>
    <row r="70" spans="1:10" s="1717" customFormat="1">
      <c r="A70" s="1731" t="s">
        <v>922</v>
      </c>
      <c r="B70" s="1732" t="s">
        <v>923</v>
      </c>
      <c r="C70" s="1737">
        <v>3147.2730000000001</v>
      </c>
      <c r="D70" s="1738">
        <v>1584.7316000000001</v>
      </c>
      <c r="E70" s="1739">
        <v>70.768000000000001</v>
      </c>
      <c r="F70" s="1736">
        <v>4802.7725999999993</v>
      </c>
      <c r="G70" s="1737">
        <v>3628.2049999999999</v>
      </c>
      <c r="H70" s="1738">
        <v>1380.1369999999999</v>
      </c>
      <c r="I70" s="1739">
        <v>122.99</v>
      </c>
      <c r="J70" s="1736">
        <v>5131.3320000000003</v>
      </c>
    </row>
    <row r="71" spans="1:10">
      <c r="A71" s="1731" t="s">
        <v>924</v>
      </c>
      <c r="B71" s="1732" t="s">
        <v>925</v>
      </c>
      <c r="C71" s="1737">
        <v>19.545000000000002</v>
      </c>
      <c r="D71" s="1738">
        <v>0</v>
      </c>
      <c r="E71" s="1739">
        <v>0</v>
      </c>
      <c r="F71" s="1736">
        <v>19.545000000000002</v>
      </c>
      <c r="G71" s="1737">
        <v>19.545000000000002</v>
      </c>
      <c r="H71" s="1738">
        <v>0</v>
      </c>
      <c r="I71" s="1739">
        <v>0</v>
      </c>
      <c r="J71" s="1736">
        <v>19.545000000000002</v>
      </c>
    </row>
    <row r="72" spans="1:10">
      <c r="A72" s="1731" t="s">
        <v>926</v>
      </c>
      <c r="B72" s="1732" t="s">
        <v>927</v>
      </c>
      <c r="C72" s="1737">
        <v>0</v>
      </c>
      <c r="D72" s="1738">
        <v>0</v>
      </c>
      <c r="E72" s="1739">
        <v>0</v>
      </c>
      <c r="F72" s="1736">
        <v>0</v>
      </c>
      <c r="G72" s="1737">
        <v>0</v>
      </c>
      <c r="H72" s="1738">
        <v>0</v>
      </c>
      <c r="I72" s="1739">
        <v>0</v>
      </c>
      <c r="J72" s="1736">
        <v>0</v>
      </c>
    </row>
    <row r="73" spans="1:10">
      <c r="A73" s="1731" t="s">
        <v>928</v>
      </c>
      <c r="B73" s="1732" t="s">
        <v>929</v>
      </c>
      <c r="C73" s="1737">
        <v>0</v>
      </c>
      <c r="D73" s="1738">
        <v>0</v>
      </c>
      <c r="E73" s="1739">
        <v>0</v>
      </c>
      <c r="F73" s="1736">
        <v>0</v>
      </c>
      <c r="G73" s="1737">
        <v>0</v>
      </c>
      <c r="H73" s="1738">
        <v>0</v>
      </c>
      <c r="I73" s="1739">
        <v>0</v>
      </c>
      <c r="J73" s="1736">
        <v>0</v>
      </c>
    </row>
    <row r="74" spans="1:10">
      <c r="A74" s="1731" t="s">
        <v>930</v>
      </c>
      <c r="B74" s="1732" t="s">
        <v>931</v>
      </c>
      <c r="C74" s="1737">
        <v>0</v>
      </c>
      <c r="D74" s="1738">
        <v>0</v>
      </c>
      <c r="E74" s="1739">
        <v>0</v>
      </c>
      <c r="F74" s="1736">
        <v>0</v>
      </c>
      <c r="G74" s="1737">
        <v>0</v>
      </c>
      <c r="H74" s="1738">
        <v>0</v>
      </c>
      <c r="I74" s="1739">
        <v>0</v>
      </c>
      <c r="J74" s="1736">
        <v>0</v>
      </c>
    </row>
    <row r="75" spans="1:10">
      <c r="A75" s="1731" t="s">
        <v>932</v>
      </c>
      <c r="B75" s="1732" t="s">
        <v>933</v>
      </c>
      <c r="C75" s="1737">
        <v>0</v>
      </c>
      <c r="D75" s="1738">
        <v>0</v>
      </c>
      <c r="E75" s="1739">
        <v>0</v>
      </c>
      <c r="F75" s="1736">
        <v>0</v>
      </c>
      <c r="G75" s="1737">
        <v>0</v>
      </c>
      <c r="H75" s="1738">
        <v>0</v>
      </c>
      <c r="I75" s="1739">
        <v>0</v>
      </c>
      <c r="J75" s="1736">
        <v>0</v>
      </c>
    </row>
    <row r="76" spans="1:10">
      <c r="A76" s="1731" t="s">
        <v>934</v>
      </c>
      <c r="B76" s="1732" t="s">
        <v>935</v>
      </c>
      <c r="C76" s="1737">
        <v>0</v>
      </c>
      <c r="D76" s="1738">
        <v>0</v>
      </c>
      <c r="E76" s="1739">
        <v>0</v>
      </c>
      <c r="F76" s="1736">
        <v>0</v>
      </c>
      <c r="G76" s="1737">
        <v>0</v>
      </c>
      <c r="H76" s="1738">
        <v>0</v>
      </c>
      <c r="I76" s="1739">
        <v>0</v>
      </c>
      <c r="J76" s="1736">
        <v>0</v>
      </c>
    </row>
    <row r="77" spans="1:10" ht="25.5">
      <c r="A77" s="1731" t="s">
        <v>936</v>
      </c>
      <c r="B77" s="1732" t="s">
        <v>937</v>
      </c>
      <c r="C77" s="1737">
        <v>0</v>
      </c>
      <c r="D77" s="1738">
        <v>0</v>
      </c>
      <c r="E77" s="1739">
        <v>0</v>
      </c>
      <c r="F77" s="1736">
        <v>0</v>
      </c>
      <c r="G77" s="1737">
        <v>0</v>
      </c>
      <c r="H77" s="1738">
        <v>0</v>
      </c>
      <c r="I77" s="1739">
        <v>0</v>
      </c>
      <c r="J77" s="1736">
        <v>0</v>
      </c>
    </row>
    <row r="78" spans="1:10" ht="38.25">
      <c r="A78" s="1731" t="s">
        <v>938</v>
      </c>
      <c r="B78" s="1732" t="s">
        <v>939</v>
      </c>
      <c r="C78" s="1737">
        <v>0</v>
      </c>
      <c r="D78" s="1738">
        <v>0</v>
      </c>
      <c r="E78" s="1739">
        <v>0</v>
      </c>
      <c r="F78" s="1736">
        <v>0</v>
      </c>
      <c r="G78" s="1737">
        <v>0</v>
      </c>
      <c r="H78" s="1738">
        <v>0</v>
      </c>
      <c r="I78" s="1739">
        <v>0</v>
      </c>
      <c r="J78" s="1736">
        <v>0</v>
      </c>
    </row>
    <row r="79" spans="1:10" ht="25.5">
      <c r="A79" s="1731" t="s">
        <v>940</v>
      </c>
      <c r="B79" s="1732" t="s">
        <v>941</v>
      </c>
      <c r="C79" s="1737">
        <v>0</v>
      </c>
      <c r="D79" s="1738">
        <v>0</v>
      </c>
      <c r="E79" s="1739">
        <v>0</v>
      </c>
      <c r="F79" s="1736">
        <v>0</v>
      </c>
      <c r="G79" s="1737">
        <v>0</v>
      </c>
      <c r="H79" s="1738">
        <v>0</v>
      </c>
      <c r="I79" s="1739">
        <v>0</v>
      </c>
      <c r="J79" s="1736">
        <v>0</v>
      </c>
    </row>
    <row r="80" spans="1:10" ht="25.5">
      <c r="A80" s="1731" t="s">
        <v>942</v>
      </c>
      <c r="B80" s="1732" t="s">
        <v>943</v>
      </c>
      <c r="C80" s="1737">
        <v>0</v>
      </c>
      <c r="D80" s="1738">
        <v>0</v>
      </c>
      <c r="E80" s="1739">
        <v>0</v>
      </c>
      <c r="F80" s="1736">
        <v>0</v>
      </c>
      <c r="G80" s="1737">
        <v>0</v>
      </c>
      <c r="H80" s="1738">
        <v>0</v>
      </c>
      <c r="I80" s="1739">
        <v>0</v>
      </c>
      <c r="J80" s="1736">
        <v>0</v>
      </c>
    </row>
    <row r="81" spans="1:10">
      <c r="A81" s="1731" t="s">
        <v>944</v>
      </c>
      <c r="B81" s="1732" t="s">
        <v>945</v>
      </c>
      <c r="C81" s="1737">
        <v>0</v>
      </c>
      <c r="D81" s="1738">
        <v>0</v>
      </c>
      <c r="E81" s="1739">
        <v>0</v>
      </c>
      <c r="F81" s="1736">
        <v>0</v>
      </c>
      <c r="G81" s="1737">
        <v>0</v>
      </c>
      <c r="H81" s="1738">
        <v>0</v>
      </c>
      <c r="I81" s="1739">
        <v>0</v>
      </c>
      <c r="J81" s="1736">
        <v>0</v>
      </c>
    </row>
    <row r="82" spans="1:10">
      <c r="A82" s="1731" t="s">
        <v>946</v>
      </c>
      <c r="B82" s="1732" t="s">
        <v>947</v>
      </c>
      <c r="C82" s="1737">
        <v>0</v>
      </c>
      <c r="D82" s="1738">
        <v>0</v>
      </c>
      <c r="E82" s="1739">
        <v>0</v>
      </c>
      <c r="F82" s="1736">
        <v>0</v>
      </c>
      <c r="G82" s="1737">
        <v>0</v>
      </c>
      <c r="H82" s="1738">
        <v>0</v>
      </c>
      <c r="I82" s="1739">
        <v>0</v>
      </c>
      <c r="J82" s="1736">
        <v>0</v>
      </c>
    </row>
    <row r="83" spans="1:10">
      <c r="A83" s="1731" t="s">
        <v>948</v>
      </c>
      <c r="B83" s="1732" t="s">
        <v>857</v>
      </c>
      <c r="C83" s="1737">
        <v>0</v>
      </c>
      <c r="D83" s="1738">
        <v>0</v>
      </c>
      <c r="E83" s="1739">
        <v>0</v>
      </c>
      <c r="F83" s="1736">
        <v>0</v>
      </c>
      <c r="G83" s="1737">
        <v>0</v>
      </c>
      <c r="H83" s="1738">
        <v>0</v>
      </c>
      <c r="I83" s="1739">
        <v>0</v>
      </c>
      <c r="J83" s="1736">
        <v>0</v>
      </c>
    </row>
    <row r="84" spans="1:10" ht="25.5">
      <c r="A84" s="1731" t="s">
        <v>949</v>
      </c>
      <c r="B84" s="1732" t="s">
        <v>859</v>
      </c>
      <c r="C84" s="1737">
        <v>0</v>
      </c>
      <c r="D84" s="1738">
        <v>0</v>
      </c>
      <c r="E84" s="1739">
        <v>0</v>
      </c>
      <c r="F84" s="1736">
        <v>0</v>
      </c>
      <c r="G84" s="1737">
        <v>0</v>
      </c>
      <c r="H84" s="1738">
        <v>0</v>
      </c>
      <c r="I84" s="1739">
        <v>0</v>
      </c>
      <c r="J84" s="1736">
        <v>0</v>
      </c>
    </row>
    <row r="85" spans="1:10" s="1717" customFormat="1" ht="25.5">
      <c r="A85" s="1731" t="s">
        <v>950</v>
      </c>
      <c r="B85" s="1732" t="s">
        <v>909</v>
      </c>
      <c r="C85" s="1737">
        <v>0</v>
      </c>
      <c r="D85" s="1738">
        <v>0</v>
      </c>
      <c r="E85" s="1739">
        <v>0</v>
      </c>
      <c r="F85" s="1736">
        <v>0</v>
      </c>
      <c r="G85" s="1737">
        <v>0</v>
      </c>
      <c r="H85" s="1738">
        <v>0</v>
      </c>
      <c r="I85" s="1739">
        <v>0</v>
      </c>
      <c r="J85" s="1736">
        <v>0</v>
      </c>
    </row>
    <row r="86" spans="1:10">
      <c r="A86" s="1731" t="s">
        <v>951</v>
      </c>
      <c r="B86" s="1732" t="s">
        <v>863</v>
      </c>
      <c r="C86" s="1737">
        <v>0</v>
      </c>
      <c r="D86" s="1738">
        <v>0</v>
      </c>
      <c r="E86" s="1739">
        <v>0</v>
      </c>
      <c r="F86" s="1736">
        <v>0</v>
      </c>
      <c r="G86" s="1737">
        <v>0</v>
      </c>
      <c r="H86" s="1738">
        <v>0</v>
      </c>
      <c r="I86" s="1739">
        <v>0</v>
      </c>
      <c r="J86" s="1736">
        <v>0</v>
      </c>
    </row>
    <row r="87" spans="1:10" ht="25.5">
      <c r="A87" s="1731" t="s">
        <v>952</v>
      </c>
      <c r="B87" s="1732" t="s">
        <v>953</v>
      </c>
      <c r="C87" s="1737">
        <v>0</v>
      </c>
      <c r="D87" s="1738">
        <v>0</v>
      </c>
      <c r="E87" s="1739">
        <v>0</v>
      </c>
      <c r="F87" s="1736">
        <v>0</v>
      </c>
      <c r="G87" s="1737">
        <v>0</v>
      </c>
      <c r="H87" s="1738">
        <v>0</v>
      </c>
      <c r="I87" s="1739">
        <v>0</v>
      </c>
      <c r="J87" s="1736">
        <v>0</v>
      </c>
    </row>
    <row r="88" spans="1:10">
      <c r="A88" s="1731" t="s">
        <v>954</v>
      </c>
      <c r="B88" s="1732" t="s">
        <v>867</v>
      </c>
      <c r="C88" s="1737">
        <v>0</v>
      </c>
      <c r="D88" s="1738">
        <v>0</v>
      </c>
      <c r="E88" s="1739">
        <v>0</v>
      </c>
      <c r="F88" s="1736">
        <v>0</v>
      </c>
      <c r="G88" s="1737">
        <v>0</v>
      </c>
      <c r="H88" s="1738">
        <v>0</v>
      </c>
      <c r="I88" s="1739">
        <v>0</v>
      </c>
      <c r="J88" s="1736">
        <v>0</v>
      </c>
    </row>
    <row r="89" spans="1:10" ht="15" thickBot="1">
      <c r="A89" s="1740" t="s">
        <v>955</v>
      </c>
      <c r="B89" s="1741" t="s">
        <v>956</v>
      </c>
      <c r="C89" s="1742">
        <v>0</v>
      </c>
      <c r="D89" s="1743">
        <v>0</v>
      </c>
      <c r="E89" s="1744">
        <v>0</v>
      </c>
      <c r="F89" s="1745">
        <v>0</v>
      </c>
      <c r="G89" s="1742">
        <v>0</v>
      </c>
      <c r="H89" s="1743">
        <v>0</v>
      </c>
      <c r="I89" s="1744">
        <v>0</v>
      </c>
      <c r="J89" s="1745">
        <v>0</v>
      </c>
    </row>
  </sheetData>
  <mergeCells count="6">
    <mergeCell ref="A2:F2"/>
    <mergeCell ref="I3:J3"/>
    <mergeCell ref="A4:A5"/>
    <mergeCell ref="B4:B5"/>
    <mergeCell ref="C4:F4"/>
    <mergeCell ref="G4:J4"/>
  </mergeCells>
  <pageMargins left="0.78" right="0.62992125984251968" top="0.74803149606299213" bottom="0.74803149606299213" header="0.31496062992125984" footer="0.31496062992125984"/>
  <pageSetup paperSize="9" scale="5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workbookViewId="0"/>
  </sheetViews>
  <sheetFormatPr defaultRowHeight="12.75"/>
  <cols>
    <col min="1" max="1" width="1.7109375" style="1748" customWidth="1"/>
    <col min="2" max="2" width="9.140625" style="1748"/>
    <col min="3" max="3" width="57.85546875" style="1748" customWidth="1"/>
    <col min="4" max="4" width="10.5703125" style="1748" customWidth="1"/>
    <col min="5" max="5" width="9.42578125" style="1748" customWidth="1"/>
    <col min="6" max="6" width="12.140625" style="1748" customWidth="1"/>
    <col min="7" max="7" width="10" style="1748" customWidth="1"/>
    <col min="8" max="8" width="12.42578125" style="1748" bestFit="1" customWidth="1"/>
    <col min="9" max="10" width="11.28515625" style="1748" bestFit="1" customWidth="1"/>
    <col min="11" max="11" width="12.42578125" style="1748" bestFit="1" customWidth="1"/>
    <col min="12" max="12" width="11.5703125" style="1748" bestFit="1" customWidth="1"/>
    <col min="13" max="13" width="15.5703125" style="1748" bestFit="1" customWidth="1"/>
    <col min="14" max="15" width="10.5703125" style="1748" bestFit="1" customWidth="1"/>
    <col min="16" max="245" width="9.140625" style="1748"/>
    <col min="246" max="246" width="57.85546875" style="1748" customWidth="1"/>
    <col min="247" max="247" width="8.42578125" style="1748" bestFit="1" customWidth="1"/>
    <col min="248" max="248" width="8.42578125" style="1748" customWidth="1"/>
    <col min="249" max="249" width="7.7109375" style="1748" customWidth="1"/>
    <col min="250" max="250" width="8.140625" style="1748" customWidth="1"/>
    <col min="251" max="251" width="9.85546875" style="1748" customWidth="1"/>
    <col min="252" max="252" width="9" style="1748" customWidth="1"/>
    <col min="253" max="253" width="8.5703125" style="1748" customWidth="1"/>
    <col min="254" max="254" width="9.7109375" style="1748" customWidth="1"/>
    <col min="255" max="501" width="9.140625" style="1748"/>
    <col min="502" max="502" width="57.85546875" style="1748" customWidth="1"/>
    <col min="503" max="503" width="8.42578125" style="1748" bestFit="1" customWidth="1"/>
    <col min="504" max="504" width="8.42578125" style="1748" customWidth="1"/>
    <col min="505" max="505" width="7.7109375" style="1748" customWidth="1"/>
    <col min="506" max="506" width="8.140625" style="1748" customWidth="1"/>
    <col min="507" max="507" width="9.85546875" style="1748" customWidth="1"/>
    <col min="508" max="508" width="9" style="1748" customWidth="1"/>
    <col min="509" max="509" width="8.5703125" style="1748" customWidth="1"/>
    <col min="510" max="510" width="9.7109375" style="1748" customWidth="1"/>
    <col min="511" max="757" width="9.140625" style="1748"/>
    <col min="758" max="758" width="57.85546875" style="1748" customWidth="1"/>
    <col min="759" max="759" width="8.42578125" style="1748" bestFit="1" customWidth="1"/>
    <col min="760" max="760" width="8.42578125" style="1748" customWidth="1"/>
    <col min="761" max="761" width="7.7109375" style="1748" customWidth="1"/>
    <col min="762" max="762" width="8.140625" style="1748" customWidth="1"/>
    <col min="763" max="763" width="9.85546875" style="1748" customWidth="1"/>
    <col min="764" max="764" width="9" style="1748" customWidth="1"/>
    <col min="765" max="765" width="8.5703125" style="1748" customWidth="1"/>
    <col min="766" max="766" width="9.7109375" style="1748" customWidth="1"/>
    <col min="767" max="1013" width="9.140625" style="1748"/>
    <col min="1014" max="1014" width="57.85546875" style="1748" customWidth="1"/>
    <col min="1015" max="1015" width="8.42578125" style="1748" bestFit="1" customWidth="1"/>
    <col min="1016" max="1016" width="8.42578125" style="1748" customWidth="1"/>
    <col min="1017" max="1017" width="7.7109375" style="1748" customWidth="1"/>
    <col min="1018" max="1018" width="8.140625" style="1748" customWidth="1"/>
    <col min="1019" max="1019" width="9.85546875" style="1748" customWidth="1"/>
    <col min="1020" max="1020" width="9" style="1748" customWidth="1"/>
    <col min="1021" max="1021" width="8.5703125" style="1748" customWidth="1"/>
    <col min="1022" max="1022" width="9.7109375" style="1748" customWidth="1"/>
    <col min="1023" max="1269" width="9.140625" style="1748"/>
    <col min="1270" max="1270" width="57.85546875" style="1748" customWidth="1"/>
    <col min="1271" max="1271" width="8.42578125" style="1748" bestFit="1" customWidth="1"/>
    <col min="1272" max="1272" width="8.42578125" style="1748" customWidth="1"/>
    <col min="1273" max="1273" width="7.7109375" style="1748" customWidth="1"/>
    <col min="1274" max="1274" width="8.140625" style="1748" customWidth="1"/>
    <col min="1275" max="1275" width="9.85546875" style="1748" customWidth="1"/>
    <col min="1276" max="1276" width="9" style="1748" customWidth="1"/>
    <col min="1277" max="1277" width="8.5703125" style="1748" customWidth="1"/>
    <col min="1278" max="1278" width="9.7109375" style="1748" customWidth="1"/>
    <col min="1279" max="1525" width="9.140625" style="1748"/>
    <col min="1526" max="1526" width="57.85546875" style="1748" customWidth="1"/>
    <col min="1527" max="1527" width="8.42578125" style="1748" bestFit="1" customWidth="1"/>
    <col min="1528" max="1528" width="8.42578125" style="1748" customWidth="1"/>
    <col min="1529" max="1529" width="7.7109375" style="1748" customWidth="1"/>
    <col min="1530" max="1530" width="8.140625" style="1748" customWidth="1"/>
    <col min="1531" max="1531" width="9.85546875" style="1748" customWidth="1"/>
    <col min="1532" max="1532" width="9" style="1748" customWidth="1"/>
    <col min="1533" max="1533" width="8.5703125" style="1748" customWidth="1"/>
    <col min="1534" max="1534" width="9.7109375" style="1748" customWidth="1"/>
    <col min="1535" max="1781" width="9.140625" style="1748"/>
    <col min="1782" max="1782" width="57.85546875" style="1748" customWidth="1"/>
    <col min="1783" max="1783" width="8.42578125" style="1748" bestFit="1" customWidth="1"/>
    <col min="1784" max="1784" width="8.42578125" style="1748" customWidth="1"/>
    <col min="1785" max="1785" width="7.7109375" style="1748" customWidth="1"/>
    <col min="1786" max="1786" width="8.140625" style="1748" customWidth="1"/>
    <col min="1787" max="1787" width="9.85546875" style="1748" customWidth="1"/>
    <col min="1788" max="1788" width="9" style="1748" customWidth="1"/>
    <col min="1789" max="1789" width="8.5703125" style="1748" customWidth="1"/>
    <col min="1790" max="1790" width="9.7109375" style="1748" customWidth="1"/>
    <col min="1791" max="2037" width="9.140625" style="1748"/>
    <col min="2038" max="2038" width="57.85546875" style="1748" customWidth="1"/>
    <col min="2039" max="2039" width="8.42578125" style="1748" bestFit="1" customWidth="1"/>
    <col min="2040" max="2040" width="8.42578125" style="1748" customWidth="1"/>
    <col min="2041" max="2041" width="7.7109375" style="1748" customWidth="1"/>
    <col min="2042" max="2042" width="8.140625" style="1748" customWidth="1"/>
    <col min="2043" max="2043" width="9.85546875" style="1748" customWidth="1"/>
    <col min="2044" max="2044" width="9" style="1748" customWidth="1"/>
    <col min="2045" max="2045" width="8.5703125" style="1748" customWidth="1"/>
    <col min="2046" max="2046" width="9.7109375" style="1748" customWidth="1"/>
    <col min="2047" max="2293" width="9.140625" style="1748"/>
    <col min="2294" max="2294" width="57.85546875" style="1748" customWidth="1"/>
    <col min="2295" max="2295" width="8.42578125" style="1748" bestFit="1" customWidth="1"/>
    <col min="2296" max="2296" width="8.42578125" style="1748" customWidth="1"/>
    <col min="2297" max="2297" width="7.7109375" style="1748" customWidth="1"/>
    <col min="2298" max="2298" width="8.140625" style="1748" customWidth="1"/>
    <col min="2299" max="2299" width="9.85546875" style="1748" customWidth="1"/>
    <col min="2300" max="2300" width="9" style="1748" customWidth="1"/>
    <col min="2301" max="2301" width="8.5703125" style="1748" customWidth="1"/>
    <col min="2302" max="2302" width="9.7109375" style="1748" customWidth="1"/>
    <col min="2303" max="2549" width="9.140625" style="1748"/>
    <col min="2550" max="2550" width="57.85546875" style="1748" customWidth="1"/>
    <col min="2551" max="2551" width="8.42578125" style="1748" bestFit="1" customWidth="1"/>
    <col min="2552" max="2552" width="8.42578125" style="1748" customWidth="1"/>
    <col min="2553" max="2553" width="7.7109375" style="1748" customWidth="1"/>
    <col min="2554" max="2554" width="8.140625" style="1748" customWidth="1"/>
    <col min="2555" max="2555" width="9.85546875" style="1748" customWidth="1"/>
    <col min="2556" max="2556" width="9" style="1748" customWidth="1"/>
    <col min="2557" max="2557" width="8.5703125" style="1748" customWidth="1"/>
    <col min="2558" max="2558" width="9.7109375" style="1748" customWidth="1"/>
    <col min="2559" max="2805" width="9.140625" style="1748"/>
    <col min="2806" max="2806" width="57.85546875" style="1748" customWidth="1"/>
    <col min="2807" max="2807" width="8.42578125" style="1748" bestFit="1" customWidth="1"/>
    <col min="2808" max="2808" width="8.42578125" style="1748" customWidth="1"/>
    <col min="2809" max="2809" width="7.7109375" style="1748" customWidth="1"/>
    <col min="2810" max="2810" width="8.140625" style="1748" customWidth="1"/>
    <col min="2811" max="2811" width="9.85546875" style="1748" customWidth="1"/>
    <col min="2812" max="2812" width="9" style="1748" customWidth="1"/>
    <col min="2813" max="2813" width="8.5703125" style="1748" customWidth="1"/>
    <col min="2814" max="2814" width="9.7109375" style="1748" customWidth="1"/>
    <col min="2815" max="3061" width="9.140625" style="1748"/>
    <col min="3062" max="3062" width="57.85546875" style="1748" customWidth="1"/>
    <col min="3063" max="3063" width="8.42578125" style="1748" bestFit="1" customWidth="1"/>
    <col min="3064" max="3064" width="8.42578125" style="1748" customWidth="1"/>
    <col min="3065" max="3065" width="7.7109375" style="1748" customWidth="1"/>
    <col min="3066" max="3066" width="8.140625" style="1748" customWidth="1"/>
    <col min="3067" max="3067" width="9.85546875" style="1748" customWidth="1"/>
    <col min="3068" max="3068" width="9" style="1748" customWidth="1"/>
    <col min="3069" max="3069" width="8.5703125" style="1748" customWidth="1"/>
    <col min="3070" max="3070" width="9.7109375" style="1748" customWidth="1"/>
    <col min="3071" max="3317" width="9.140625" style="1748"/>
    <col min="3318" max="3318" width="57.85546875" style="1748" customWidth="1"/>
    <col min="3319" max="3319" width="8.42578125" style="1748" bestFit="1" customWidth="1"/>
    <col min="3320" max="3320" width="8.42578125" style="1748" customWidth="1"/>
    <col min="3321" max="3321" width="7.7109375" style="1748" customWidth="1"/>
    <col min="3322" max="3322" width="8.140625" style="1748" customWidth="1"/>
    <col min="3323" max="3323" width="9.85546875" style="1748" customWidth="1"/>
    <col min="3324" max="3324" width="9" style="1748" customWidth="1"/>
    <col min="3325" max="3325" width="8.5703125" style="1748" customWidth="1"/>
    <col min="3326" max="3326" width="9.7109375" style="1748" customWidth="1"/>
    <col min="3327" max="3573" width="9.140625" style="1748"/>
    <col min="3574" max="3574" width="57.85546875" style="1748" customWidth="1"/>
    <col min="3575" max="3575" width="8.42578125" style="1748" bestFit="1" customWidth="1"/>
    <col min="3576" max="3576" width="8.42578125" style="1748" customWidth="1"/>
    <col min="3577" max="3577" width="7.7109375" style="1748" customWidth="1"/>
    <col min="3578" max="3578" width="8.140625" style="1748" customWidth="1"/>
    <col min="3579" max="3579" width="9.85546875" style="1748" customWidth="1"/>
    <col min="3580" max="3580" width="9" style="1748" customWidth="1"/>
    <col min="3581" max="3581" width="8.5703125" style="1748" customWidth="1"/>
    <col min="3582" max="3582" width="9.7109375" style="1748" customWidth="1"/>
    <col min="3583" max="3829" width="9.140625" style="1748"/>
    <col min="3830" max="3830" width="57.85546875" style="1748" customWidth="1"/>
    <col min="3831" max="3831" width="8.42578125" style="1748" bestFit="1" customWidth="1"/>
    <col min="3832" max="3832" width="8.42578125" style="1748" customWidth="1"/>
    <col min="3833" max="3833" width="7.7109375" style="1748" customWidth="1"/>
    <col min="3834" max="3834" width="8.140625" style="1748" customWidth="1"/>
    <col min="3835" max="3835" width="9.85546875" style="1748" customWidth="1"/>
    <col min="3836" max="3836" width="9" style="1748" customWidth="1"/>
    <col min="3837" max="3837" width="8.5703125" style="1748" customWidth="1"/>
    <col min="3838" max="3838" width="9.7109375" style="1748" customWidth="1"/>
    <col min="3839" max="4085" width="9.140625" style="1748"/>
    <col min="4086" max="4086" width="57.85546875" style="1748" customWidth="1"/>
    <col min="4087" max="4087" width="8.42578125" style="1748" bestFit="1" customWidth="1"/>
    <col min="4088" max="4088" width="8.42578125" style="1748" customWidth="1"/>
    <col min="4089" max="4089" width="7.7109375" style="1748" customWidth="1"/>
    <col min="4090" max="4090" width="8.140625" style="1748" customWidth="1"/>
    <col min="4091" max="4091" width="9.85546875" style="1748" customWidth="1"/>
    <col min="4092" max="4092" width="9" style="1748" customWidth="1"/>
    <col min="4093" max="4093" width="8.5703125" style="1748" customWidth="1"/>
    <col min="4094" max="4094" width="9.7109375" style="1748" customWidth="1"/>
    <col min="4095" max="4341" width="9.140625" style="1748"/>
    <col min="4342" max="4342" width="57.85546875" style="1748" customWidth="1"/>
    <col min="4343" max="4343" width="8.42578125" style="1748" bestFit="1" customWidth="1"/>
    <col min="4344" max="4344" width="8.42578125" style="1748" customWidth="1"/>
    <col min="4345" max="4345" width="7.7109375" style="1748" customWidth="1"/>
    <col min="4346" max="4346" width="8.140625" style="1748" customWidth="1"/>
    <col min="4347" max="4347" width="9.85546875" style="1748" customWidth="1"/>
    <col min="4348" max="4348" width="9" style="1748" customWidth="1"/>
    <col min="4349" max="4349" width="8.5703125" style="1748" customWidth="1"/>
    <col min="4350" max="4350" width="9.7109375" style="1748" customWidth="1"/>
    <col min="4351" max="4597" width="9.140625" style="1748"/>
    <col min="4598" max="4598" width="57.85546875" style="1748" customWidth="1"/>
    <col min="4599" max="4599" width="8.42578125" style="1748" bestFit="1" customWidth="1"/>
    <col min="4600" max="4600" width="8.42578125" style="1748" customWidth="1"/>
    <col min="4601" max="4601" width="7.7109375" style="1748" customWidth="1"/>
    <col min="4602" max="4602" width="8.140625" style="1748" customWidth="1"/>
    <col min="4603" max="4603" width="9.85546875" style="1748" customWidth="1"/>
    <col min="4604" max="4604" width="9" style="1748" customWidth="1"/>
    <col min="4605" max="4605" width="8.5703125" style="1748" customWidth="1"/>
    <col min="4606" max="4606" width="9.7109375" style="1748" customWidth="1"/>
    <col min="4607" max="4853" width="9.140625" style="1748"/>
    <col min="4854" max="4854" width="57.85546875" style="1748" customWidth="1"/>
    <col min="4855" max="4855" width="8.42578125" style="1748" bestFit="1" customWidth="1"/>
    <col min="4856" max="4856" width="8.42578125" style="1748" customWidth="1"/>
    <col min="4857" max="4857" width="7.7109375" style="1748" customWidth="1"/>
    <col min="4858" max="4858" width="8.140625" style="1748" customWidth="1"/>
    <col min="4859" max="4859" width="9.85546875" style="1748" customWidth="1"/>
    <col min="4860" max="4860" width="9" style="1748" customWidth="1"/>
    <col min="4861" max="4861" width="8.5703125" style="1748" customWidth="1"/>
    <col min="4862" max="4862" width="9.7109375" style="1748" customWidth="1"/>
    <col min="4863" max="5109" width="9.140625" style="1748"/>
    <col min="5110" max="5110" width="57.85546875" style="1748" customWidth="1"/>
    <col min="5111" max="5111" width="8.42578125" style="1748" bestFit="1" customWidth="1"/>
    <col min="5112" max="5112" width="8.42578125" style="1748" customWidth="1"/>
    <col min="5113" max="5113" width="7.7109375" style="1748" customWidth="1"/>
    <col min="5114" max="5114" width="8.140625" style="1748" customWidth="1"/>
    <col min="5115" max="5115" width="9.85546875" style="1748" customWidth="1"/>
    <col min="5116" max="5116" width="9" style="1748" customWidth="1"/>
    <col min="5117" max="5117" width="8.5703125" style="1748" customWidth="1"/>
    <col min="5118" max="5118" width="9.7109375" style="1748" customWidth="1"/>
    <col min="5119" max="5365" width="9.140625" style="1748"/>
    <col min="5366" max="5366" width="57.85546875" style="1748" customWidth="1"/>
    <col min="5367" max="5367" width="8.42578125" style="1748" bestFit="1" customWidth="1"/>
    <col min="5368" max="5368" width="8.42578125" style="1748" customWidth="1"/>
    <col min="5369" max="5369" width="7.7109375" style="1748" customWidth="1"/>
    <col min="5370" max="5370" width="8.140625" style="1748" customWidth="1"/>
    <col min="5371" max="5371" width="9.85546875" style="1748" customWidth="1"/>
    <col min="5372" max="5372" width="9" style="1748" customWidth="1"/>
    <col min="5373" max="5373" width="8.5703125" style="1748" customWidth="1"/>
    <col min="5374" max="5374" width="9.7109375" style="1748" customWidth="1"/>
    <col min="5375" max="5621" width="9.140625" style="1748"/>
    <col min="5622" max="5622" width="57.85546875" style="1748" customWidth="1"/>
    <col min="5623" max="5623" width="8.42578125" style="1748" bestFit="1" customWidth="1"/>
    <col min="5624" max="5624" width="8.42578125" style="1748" customWidth="1"/>
    <col min="5625" max="5625" width="7.7109375" style="1748" customWidth="1"/>
    <col min="5626" max="5626" width="8.140625" style="1748" customWidth="1"/>
    <col min="5627" max="5627" width="9.85546875" style="1748" customWidth="1"/>
    <col min="5628" max="5628" width="9" style="1748" customWidth="1"/>
    <col min="5629" max="5629" width="8.5703125" style="1748" customWidth="1"/>
    <col min="5630" max="5630" width="9.7109375" style="1748" customWidth="1"/>
    <col min="5631" max="5877" width="9.140625" style="1748"/>
    <col min="5878" max="5878" width="57.85546875" style="1748" customWidth="1"/>
    <col min="5879" max="5879" width="8.42578125" style="1748" bestFit="1" customWidth="1"/>
    <col min="5880" max="5880" width="8.42578125" style="1748" customWidth="1"/>
    <col min="5881" max="5881" width="7.7109375" style="1748" customWidth="1"/>
    <col min="5882" max="5882" width="8.140625" style="1748" customWidth="1"/>
    <col min="5883" max="5883" width="9.85546875" style="1748" customWidth="1"/>
    <col min="5884" max="5884" width="9" style="1748" customWidth="1"/>
    <col min="5885" max="5885" width="8.5703125" style="1748" customWidth="1"/>
    <col min="5886" max="5886" width="9.7109375" style="1748" customWidth="1"/>
    <col min="5887" max="6133" width="9.140625" style="1748"/>
    <col min="6134" max="6134" width="57.85546875" style="1748" customWidth="1"/>
    <col min="6135" max="6135" width="8.42578125" style="1748" bestFit="1" customWidth="1"/>
    <col min="6136" max="6136" width="8.42578125" style="1748" customWidth="1"/>
    <col min="6137" max="6137" width="7.7109375" style="1748" customWidth="1"/>
    <col min="6138" max="6138" width="8.140625" style="1748" customWidth="1"/>
    <col min="6139" max="6139" width="9.85546875" style="1748" customWidth="1"/>
    <col min="6140" max="6140" width="9" style="1748" customWidth="1"/>
    <col min="6141" max="6141" width="8.5703125" style="1748" customWidth="1"/>
    <col min="6142" max="6142" width="9.7109375" style="1748" customWidth="1"/>
    <col min="6143" max="6389" width="9.140625" style="1748"/>
    <col min="6390" max="6390" width="57.85546875" style="1748" customWidth="1"/>
    <col min="6391" max="6391" width="8.42578125" style="1748" bestFit="1" customWidth="1"/>
    <col min="6392" max="6392" width="8.42578125" style="1748" customWidth="1"/>
    <col min="6393" max="6393" width="7.7109375" style="1748" customWidth="1"/>
    <col min="6394" max="6394" width="8.140625" style="1748" customWidth="1"/>
    <col min="6395" max="6395" width="9.85546875" style="1748" customWidth="1"/>
    <col min="6396" max="6396" width="9" style="1748" customWidth="1"/>
    <col min="6397" max="6397" width="8.5703125" style="1748" customWidth="1"/>
    <col min="6398" max="6398" width="9.7109375" style="1748" customWidth="1"/>
    <col min="6399" max="6645" width="9.140625" style="1748"/>
    <col min="6646" max="6646" width="57.85546875" style="1748" customWidth="1"/>
    <col min="6647" max="6647" width="8.42578125" style="1748" bestFit="1" customWidth="1"/>
    <col min="6648" max="6648" width="8.42578125" style="1748" customWidth="1"/>
    <col min="6649" max="6649" width="7.7109375" style="1748" customWidth="1"/>
    <col min="6650" max="6650" width="8.140625" style="1748" customWidth="1"/>
    <col min="6651" max="6651" width="9.85546875" style="1748" customWidth="1"/>
    <col min="6652" max="6652" width="9" style="1748" customWidth="1"/>
    <col min="6653" max="6653" width="8.5703125" style="1748" customWidth="1"/>
    <col min="6654" max="6654" width="9.7109375" style="1748" customWidth="1"/>
    <col min="6655" max="6901" width="9.140625" style="1748"/>
    <col min="6902" max="6902" width="57.85546875" style="1748" customWidth="1"/>
    <col min="6903" max="6903" width="8.42578125" style="1748" bestFit="1" customWidth="1"/>
    <col min="6904" max="6904" width="8.42578125" style="1748" customWidth="1"/>
    <col min="6905" max="6905" width="7.7109375" style="1748" customWidth="1"/>
    <col min="6906" max="6906" width="8.140625" style="1748" customWidth="1"/>
    <col min="6907" max="6907" width="9.85546875" style="1748" customWidth="1"/>
    <col min="6908" max="6908" width="9" style="1748" customWidth="1"/>
    <col min="6909" max="6909" width="8.5703125" style="1748" customWidth="1"/>
    <col min="6910" max="6910" width="9.7109375" style="1748" customWidth="1"/>
    <col min="6911" max="7157" width="9.140625" style="1748"/>
    <col min="7158" max="7158" width="57.85546875" style="1748" customWidth="1"/>
    <col min="7159" max="7159" width="8.42578125" style="1748" bestFit="1" customWidth="1"/>
    <col min="7160" max="7160" width="8.42578125" style="1748" customWidth="1"/>
    <col min="7161" max="7161" width="7.7109375" style="1748" customWidth="1"/>
    <col min="7162" max="7162" width="8.140625" style="1748" customWidth="1"/>
    <col min="7163" max="7163" width="9.85546875" style="1748" customWidth="1"/>
    <col min="7164" max="7164" width="9" style="1748" customWidth="1"/>
    <col min="7165" max="7165" width="8.5703125" style="1748" customWidth="1"/>
    <col min="7166" max="7166" width="9.7109375" style="1748" customWidth="1"/>
    <col min="7167" max="7413" width="9.140625" style="1748"/>
    <col min="7414" max="7414" width="57.85546875" style="1748" customWidth="1"/>
    <col min="7415" max="7415" width="8.42578125" style="1748" bestFit="1" customWidth="1"/>
    <col min="7416" max="7416" width="8.42578125" style="1748" customWidth="1"/>
    <col min="7417" max="7417" width="7.7109375" style="1748" customWidth="1"/>
    <col min="7418" max="7418" width="8.140625" style="1748" customWidth="1"/>
    <col min="7419" max="7419" width="9.85546875" style="1748" customWidth="1"/>
    <col min="7420" max="7420" width="9" style="1748" customWidth="1"/>
    <col min="7421" max="7421" width="8.5703125" style="1748" customWidth="1"/>
    <col min="7422" max="7422" width="9.7109375" style="1748" customWidth="1"/>
    <col min="7423" max="7669" width="9.140625" style="1748"/>
    <col min="7670" max="7670" width="57.85546875" style="1748" customWidth="1"/>
    <col min="7671" max="7671" width="8.42578125" style="1748" bestFit="1" customWidth="1"/>
    <col min="7672" max="7672" width="8.42578125" style="1748" customWidth="1"/>
    <col min="7673" max="7673" width="7.7109375" style="1748" customWidth="1"/>
    <col min="7674" max="7674" width="8.140625" style="1748" customWidth="1"/>
    <col min="7675" max="7675" width="9.85546875" style="1748" customWidth="1"/>
    <col min="7676" max="7676" width="9" style="1748" customWidth="1"/>
    <col min="7677" max="7677" width="8.5703125" style="1748" customWidth="1"/>
    <col min="7678" max="7678" width="9.7109375" style="1748" customWidth="1"/>
    <col min="7679" max="7925" width="9.140625" style="1748"/>
    <col min="7926" max="7926" width="57.85546875" style="1748" customWidth="1"/>
    <col min="7927" max="7927" width="8.42578125" style="1748" bestFit="1" customWidth="1"/>
    <col min="7928" max="7928" width="8.42578125" style="1748" customWidth="1"/>
    <col min="7929" max="7929" width="7.7109375" style="1748" customWidth="1"/>
    <col min="7930" max="7930" width="8.140625" style="1748" customWidth="1"/>
    <col min="7931" max="7931" width="9.85546875" style="1748" customWidth="1"/>
    <col min="7932" max="7932" width="9" style="1748" customWidth="1"/>
    <col min="7933" max="7933" width="8.5703125" style="1748" customWidth="1"/>
    <col min="7934" max="7934" width="9.7109375" style="1748" customWidth="1"/>
    <col min="7935" max="8181" width="9.140625" style="1748"/>
    <col min="8182" max="8182" width="57.85546875" style="1748" customWidth="1"/>
    <col min="8183" max="8183" width="8.42578125" style="1748" bestFit="1" customWidth="1"/>
    <col min="8184" max="8184" width="8.42578125" style="1748" customWidth="1"/>
    <col min="8185" max="8185" width="7.7109375" style="1748" customWidth="1"/>
    <col min="8186" max="8186" width="8.140625" style="1748" customWidth="1"/>
    <col min="8187" max="8187" width="9.85546875" style="1748" customWidth="1"/>
    <col min="8188" max="8188" width="9" style="1748" customWidth="1"/>
    <col min="8189" max="8189" width="8.5703125" style="1748" customWidth="1"/>
    <col min="8190" max="8190" width="9.7109375" style="1748" customWidth="1"/>
    <col min="8191" max="8437" width="9.140625" style="1748"/>
    <col min="8438" max="8438" width="57.85546875" style="1748" customWidth="1"/>
    <col min="8439" max="8439" width="8.42578125" style="1748" bestFit="1" customWidth="1"/>
    <col min="8440" max="8440" width="8.42578125" style="1748" customWidth="1"/>
    <col min="8441" max="8441" width="7.7109375" style="1748" customWidth="1"/>
    <col min="8442" max="8442" width="8.140625" style="1748" customWidth="1"/>
    <col min="8443" max="8443" width="9.85546875" style="1748" customWidth="1"/>
    <col min="8444" max="8444" width="9" style="1748" customWidth="1"/>
    <col min="8445" max="8445" width="8.5703125" style="1748" customWidth="1"/>
    <col min="8446" max="8446" width="9.7109375" style="1748" customWidth="1"/>
    <col min="8447" max="8693" width="9.140625" style="1748"/>
    <col min="8694" max="8694" width="57.85546875" style="1748" customWidth="1"/>
    <col min="8695" max="8695" width="8.42578125" style="1748" bestFit="1" customWidth="1"/>
    <col min="8696" max="8696" width="8.42578125" style="1748" customWidth="1"/>
    <col min="8697" max="8697" width="7.7109375" style="1748" customWidth="1"/>
    <col min="8698" max="8698" width="8.140625" style="1748" customWidth="1"/>
    <col min="8699" max="8699" width="9.85546875" style="1748" customWidth="1"/>
    <col min="8700" max="8700" width="9" style="1748" customWidth="1"/>
    <col min="8701" max="8701" width="8.5703125" style="1748" customWidth="1"/>
    <col min="8702" max="8702" width="9.7109375" style="1748" customWidth="1"/>
    <col min="8703" max="8949" width="9.140625" style="1748"/>
    <col min="8950" max="8950" width="57.85546875" style="1748" customWidth="1"/>
    <col min="8951" max="8951" width="8.42578125" style="1748" bestFit="1" customWidth="1"/>
    <col min="8952" max="8952" width="8.42578125" style="1748" customWidth="1"/>
    <col min="8953" max="8953" width="7.7109375" style="1748" customWidth="1"/>
    <col min="8954" max="8954" width="8.140625" style="1748" customWidth="1"/>
    <col min="8955" max="8955" width="9.85546875" style="1748" customWidth="1"/>
    <col min="8956" max="8956" width="9" style="1748" customWidth="1"/>
    <col min="8957" max="8957" width="8.5703125" style="1748" customWidth="1"/>
    <col min="8958" max="8958" width="9.7109375" style="1748" customWidth="1"/>
    <col min="8959" max="9205" width="9.140625" style="1748"/>
    <col min="9206" max="9206" width="57.85546875" style="1748" customWidth="1"/>
    <col min="9207" max="9207" width="8.42578125" style="1748" bestFit="1" customWidth="1"/>
    <col min="9208" max="9208" width="8.42578125" style="1748" customWidth="1"/>
    <col min="9209" max="9209" width="7.7109375" style="1748" customWidth="1"/>
    <col min="9210" max="9210" width="8.140625" style="1748" customWidth="1"/>
    <col min="9211" max="9211" width="9.85546875" style="1748" customWidth="1"/>
    <col min="9212" max="9212" width="9" style="1748" customWidth="1"/>
    <col min="9213" max="9213" width="8.5703125" style="1748" customWidth="1"/>
    <col min="9214" max="9214" width="9.7109375" style="1748" customWidth="1"/>
    <col min="9215" max="9461" width="9.140625" style="1748"/>
    <col min="9462" max="9462" width="57.85546875" style="1748" customWidth="1"/>
    <col min="9463" max="9463" width="8.42578125" style="1748" bestFit="1" customWidth="1"/>
    <col min="9464" max="9464" width="8.42578125" style="1748" customWidth="1"/>
    <col min="9465" max="9465" width="7.7109375" style="1748" customWidth="1"/>
    <col min="9466" max="9466" width="8.140625" style="1748" customWidth="1"/>
    <col min="9467" max="9467" width="9.85546875" style="1748" customWidth="1"/>
    <col min="9468" max="9468" width="9" style="1748" customWidth="1"/>
    <col min="9469" max="9469" width="8.5703125" style="1748" customWidth="1"/>
    <col min="9470" max="9470" width="9.7109375" style="1748" customWidth="1"/>
    <col min="9471" max="9717" width="9.140625" style="1748"/>
    <col min="9718" max="9718" width="57.85546875" style="1748" customWidth="1"/>
    <col min="9719" max="9719" width="8.42578125" style="1748" bestFit="1" customWidth="1"/>
    <col min="9720" max="9720" width="8.42578125" style="1748" customWidth="1"/>
    <col min="9721" max="9721" width="7.7109375" style="1748" customWidth="1"/>
    <col min="9722" max="9722" width="8.140625" style="1748" customWidth="1"/>
    <col min="9723" max="9723" width="9.85546875" style="1748" customWidth="1"/>
    <col min="9724" max="9724" width="9" style="1748" customWidth="1"/>
    <col min="9725" max="9725" width="8.5703125" style="1748" customWidth="1"/>
    <col min="9726" max="9726" width="9.7109375" style="1748" customWidth="1"/>
    <col min="9727" max="9973" width="9.140625" style="1748"/>
    <col min="9974" max="9974" width="57.85546875" style="1748" customWidth="1"/>
    <col min="9975" max="9975" width="8.42578125" style="1748" bestFit="1" customWidth="1"/>
    <col min="9976" max="9976" width="8.42578125" style="1748" customWidth="1"/>
    <col min="9977" max="9977" width="7.7109375" style="1748" customWidth="1"/>
    <col min="9978" max="9978" width="8.140625" style="1748" customWidth="1"/>
    <col min="9979" max="9979" width="9.85546875" style="1748" customWidth="1"/>
    <col min="9980" max="9980" width="9" style="1748" customWidth="1"/>
    <col min="9981" max="9981" width="8.5703125" style="1748" customWidth="1"/>
    <col min="9982" max="9982" width="9.7109375" style="1748" customWidth="1"/>
    <col min="9983" max="10229" width="9.140625" style="1748"/>
    <col min="10230" max="10230" width="57.85546875" style="1748" customWidth="1"/>
    <col min="10231" max="10231" width="8.42578125" style="1748" bestFit="1" customWidth="1"/>
    <col min="10232" max="10232" width="8.42578125" style="1748" customWidth="1"/>
    <col min="10233" max="10233" width="7.7109375" style="1748" customWidth="1"/>
    <col min="10234" max="10234" width="8.140625" style="1748" customWidth="1"/>
    <col min="10235" max="10235" width="9.85546875" style="1748" customWidth="1"/>
    <col min="10236" max="10236" width="9" style="1748" customWidth="1"/>
    <col min="10237" max="10237" width="8.5703125" style="1748" customWidth="1"/>
    <col min="10238" max="10238" width="9.7109375" style="1748" customWidth="1"/>
    <col min="10239" max="10485" width="9.140625" style="1748"/>
    <col min="10486" max="10486" width="57.85546875" style="1748" customWidth="1"/>
    <col min="10487" max="10487" width="8.42578125" style="1748" bestFit="1" customWidth="1"/>
    <col min="10488" max="10488" width="8.42578125" style="1748" customWidth="1"/>
    <col min="10489" max="10489" width="7.7109375" style="1748" customWidth="1"/>
    <col min="10490" max="10490" width="8.140625" style="1748" customWidth="1"/>
    <col min="10491" max="10491" width="9.85546875" style="1748" customWidth="1"/>
    <col min="10492" max="10492" width="9" style="1748" customWidth="1"/>
    <col min="10493" max="10493" width="8.5703125" style="1748" customWidth="1"/>
    <col min="10494" max="10494" width="9.7109375" style="1748" customWidth="1"/>
    <col min="10495" max="10741" width="9.140625" style="1748"/>
    <col min="10742" max="10742" width="57.85546875" style="1748" customWidth="1"/>
    <col min="10743" max="10743" width="8.42578125" style="1748" bestFit="1" customWidth="1"/>
    <col min="10744" max="10744" width="8.42578125" style="1748" customWidth="1"/>
    <col min="10745" max="10745" width="7.7109375" style="1748" customWidth="1"/>
    <col min="10746" max="10746" width="8.140625" style="1748" customWidth="1"/>
    <col min="10747" max="10747" width="9.85546875" style="1748" customWidth="1"/>
    <col min="10748" max="10748" width="9" style="1748" customWidth="1"/>
    <col min="10749" max="10749" width="8.5703125" style="1748" customWidth="1"/>
    <col min="10750" max="10750" width="9.7109375" style="1748" customWidth="1"/>
    <col min="10751" max="10997" width="9.140625" style="1748"/>
    <col min="10998" max="10998" width="57.85546875" style="1748" customWidth="1"/>
    <col min="10999" max="10999" width="8.42578125" style="1748" bestFit="1" customWidth="1"/>
    <col min="11000" max="11000" width="8.42578125" style="1748" customWidth="1"/>
    <col min="11001" max="11001" width="7.7109375" style="1748" customWidth="1"/>
    <col min="11002" max="11002" width="8.140625" style="1748" customWidth="1"/>
    <col min="11003" max="11003" width="9.85546875" style="1748" customWidth="1"/>
    <col min="11004" max="11004" width="9" style="1748" customWidth="1"/>
    <col min="11005" max="11005" width="8.5703125" style="1748" customWidth="1"/>
    <col min="11006" max="11006" width="9.7109375" style="1748" customWidth="1"/>
    <col min="11007" max="11253" width="9.140625" style="1748"/>
    <col min="11254" max="11254" width="57.85546875" style="1748" customWidth="1"/>
    <col min="11255" max="11255" width="8.42578125" style="1748" bestFit="1" customWidth="1"/>
    <col min="11256" max="11256" width="8.42578125" style="1748" customWidth="1"/>
    <col min="11257" max="11257" width="7.7109375" style="1748" customWidth="1"/>
    <col min="11258" max="11258" width="8.140625" style="1748" customWidth="1"/>
    <col min="11259" max="11259" width="9.85546875" style="1748" customWidth="1"/>
    <col min="11260" max="11260" width="9" style="1748" customWidth="1"/>
    <col min="11261" max="11261" width="8.5703125" style="1748" customWidth="1"/>
    <col min="11262" max="11262" width="9.7109375" style="1748" customWidth="1"/>
    <col min="11263" max="11509" width="9.140625" style="1748"/>
    <col min="11510" max="11510" width="57.85546875" style="1748" customWidth="1"/>
    <col min="11511" max="11511" width="8.42578125" style="1748" bestFit="1" customWidth="1"/>
    <col min="11512" max="11512" width="8.42578125" style="1748" customWidth="1"/>
    <col min="11513" max="11513" width="7.7109375" style="1748" customWidth="1"/>
    <col min="11514" max="11514" width="8.140625" style="1748" customWidth="1"/>
    <col min="11515" max="11515" width="9.85546875" style="1748" customWidth="1"/>
    <col min="11516" max="11516" width="9" style="1748" customWidth="1"/>
    <col min="11517" max="11517" width="8.5703125" style="1748" customWidth="1"/>
    <col min="11518" max="11518" width="9.7109375" style="1748" customWidth="1"/>
    <col min="11519" max="11765" width="9.140625" style="1748"/>
    <col min="11766" max="11766" width="57.85546875" style="1748" customWidth="1"/>
    <col min="11767" max="11767" width="8.42578125" style="1748" bestFit="1" customWidth="1"/>
    <col min="11768" max="11768" width="8.42578125" style="1748" customWidth="1"/>
    <col min="11769" max="11769" width="7.7109375" style="1748" customWidth="1"/>
    <col min="11770" max="11770" width="8.140625" style="1748" customWidth="1"/>
    <col min="11771" max="11771" width="9.85546875" style="1748" customWidth="1"/>
    <col min="11772" max="11772" width="9" style="1748" customWidth="1"/>
    <col min="11773" max="11773" width="8.5703125" style="1748" customWidth="1"/>
    <col min="11774" max="11774" width="9.7109375" style="1748" customWidth="1"/>
    <col min="11775" max="12021" width="9.140625" style="1748"/>
    <col min="12022" max="12022" width="57.85546875" style="1748" customWidth="1"/>
    <col min="12023" max="12023" width="8.42578125" style="1748" bestFit="1" customWidth="1"/>
    <col min="12024" max="12024" width="8.42578125" style="1748" customWidth="1"/>
    <col min="12025" max="12025" width="7.7109375" style="1748" customWidth="1"/>
    <col min="12026" max="12026" width="8.140625" style="1748" customWidth="1"/>
    <col min="12027" max="12027" width="9.85546875" style="1748" customWidth="1"/>
    <col min="12028" max="12028" width="9" style="1748" customWidth="1"/>
    <col min="12029" max="12029" width="8.5703125" style="1748" customWidth="1"/>
    <col min="12030" max="12030" width="9.7109375" style="1748" customWidth="1"/>
    <col min="12031" max="12277" width="9.140625" style="1748"/>
    <col min="12278" max="12278" width="57.85546875" style="1748" customWidth="1"/>
    <col min="12279" max="12279" width="8.42578125" style="1748" bestFit="1" customWidth="1"/>
    <col min="12280" max="12280" width="8.42578125" style="1748" customWidth="1"/>
    <col min="12281" max="12281" width="7.7109375" style="1748" customWidth="1"/>
    <col min="12282" max="12282" width="8.140625" style="1748" customWidth="1"/>
    <col min="12283" max="12283" width="9.85546875" style="1748" customWidth="1"/>
    <col min="12284" max="12284" width="9" style="1748" customWidth="1"/>
    <col min="12285" max="12285" width="8.5703125" style="1748" customWidth="1"/>
    <col min="12286" max="12286" width="9.7109375" style="1748" customWidth="1"/>
    <col min="12287" max="12533" width="9.140625" style="1748"/>
    <col min="12534" max="12534" width="57.85546875" style="1748" customWidth="1"/>
    <col min="12535" max="12535" width="8.42578125" style="1748" bestFit="1" customWidth="1"/>
    <col min="12536" max="12536" width="8.42578125" style="1748" customWidth="1"/>
    <col min="12537" max="12537" width="7.7109375" style="1748" customWidth="1"/>
    <col min="12538" max="12538" width="8.140625" style="1748" customWidth="1"/>
    <col min="12539" max="12539" width="9.85546875" style="1748" customWidth="1"/>
    <col min="12540" max="12540" width="9" style="1748" customWidth="1"/>
    <col min="12541" max="12541" width="8.5703125" style="1748" customWidth="1"/>
    <col min="12542" max="12542" width="9.7109375" style="1748" customWidth="1"/>
    <col min="12543" max="12789" width="9.140625" style="1748"/>
    <col min="12790" max="12790" width="57.85546875" style="1748" customWidth="1"/>
    <col min="12791" max="12791" width="8.42578125" style="1748" bestFit="1" customWidth="1"/>
    <col min="12792" max="12792" width="8.42578125" style="1748" customWidth="1"/>
    <col min="12793" max="12793" width="7.7109375" style="1748" customWidth="1"/>
    <col min="12794" max="12794" width="8.140625" style="1748" customWidth="1"/>
    <col min="12795" max="12795" width="9.85546875" style="1748" customWidth="1"/>
    <col min="12796" max="12796" width="9" style="1748" customWidth="1"/>
    <col min="12797" max="12797" width="8.5703125" style="1748" customWidth="1"/>
    <col min="12798" max="12798" width="9.7109375" style="1748" customWidth="1"/>
    <col min="12799" max="13045" width="9.140625" style="1748"/>
    <col min="13046" max="13046" width="57.85546875" style="1748" customWidth="1"/>
    <col min="13047" max="13047" width="8.42578125" style="1748" bestFit="1" customWidth="1"/>
    <col min="13048" max="13048" width="8.42578125" style="1748" customWidth="1"/>
    <col min="13049" max="13049" width="7.7109375" style="1748" customWidth="1"/>
    <col min="13050" max="13050" width="8.140625" style="1748" customWidth="1"/>
    <col min="13051" max="13051" width="9.85546875" style="1748" customWidth="1"/>
    <col min="13052" max="13052" width="9" style="1748" customWidth="1"/>
    <col min="13053" max="13053" width="8.5703125" style="1748" customWidth="1"/>
    <col min="13054" max="13054" width="9.7109375" style="1748" customWidth="1"/>
    <col min="13055" max="13301" width="9.140625" style="1748"/>
    <col min="13302" max="13302" width="57.85546875" style="1748" customWidth="1"/>
    <col min="13303" max="13303" width="8.42578125" style="1748" bestFit="1" customWidth="1"/>
    <col min="13304" max="13304" width="8.42578125" style="1748" customWidth="1"/>
    <col min="13305" max="13305" width="7.7109375" style="1748" customWidth="1"/>
    <col min="13306" max="13306" width="8.140625" style="1748" customWidth="1"/>
    <col min="13307" max="13307" width="9.85546875" style="1748" customWidth="1"/>
    <col min="13308" max="13308" width="9" style="1748" customWidth="1"/>
    <col min="13309" max="13309" width="8.5703125" style="1748" customWidth="1"/>
    <col min="13310" max="13310" width="9.7109375" style="1748" customWidth="1"/>
    <col min="13311" max="13557" width="9.140625" style="1748"/>
    <col min="13558" max="13558" width="57.85546875" style="1748" customWidth="1"/>
    <col min="13559" max="13559" width="8.42578125" style="1748" bestFit="1" customWidth="1"/>
    <col min="13560" max="13560" width="8.42578125" style="1748" customWidth="1"/>
    <col min="13561" max="13561" width="7.7109375" style="1748" customWidth="1"/>
    <col min="13562" max="13562" width="8.140625" style="1748" customWidth="1"/>
    <col min="13563" max="13563" width="9.85546875" style="1748" customWidth="1"/>
    <col min="13564" max="13564" width="9" style="1748" customWidth="1"/>
    <col min="13565" max="13565" width="8.5703125" style="1748" customWidth="1"/>
    <col min="13566" max="13566" width="9.7109375" style="1748" customWidth="1"/>
    <col min="13567" max="13813" width="9.140625" style="1748"/>
    <col min="13814" max="13814" width="57.85546875" style="1748" customWidth="1"/>
    <col min="13815" max="13815" width="8.42578125" style="1748" bestFit="1" customWidth="1"/>
    <col min="13816" max="13816" width="8.42578125" style="1748" customWidth="1"/>
    <col min="13817" max="13817" width="7.7109375" style="1748" customWidth="1"/>
    <col min="13818" max="13818" width="8.140625" style="1748" customWidth="1"/>
    <col min="13819" max="13819" width="9.85546875" style="1748" customWidth="1"/>
    <col min="13820" max="13820" width="9" style="1748" customWidth="1"/>
    <col min="13821" max="13821" width="8.5703125" style="1748" customWidth="1"/>
    <col min="13822" max="13822" width="9.7109375" style="1748" customWidth="1"/>
    <col min="13823" max="14069" width="9.140625" style="1748"/>
    <col min="14070" max="14070" width="57.85546875" style="1748" customWidth="1"/>
    <col min="14071" max="14071" width="8.42578125" style="1748" bestFit="1" customWidth="1"/>
    <col min="14072" max="14072" width="8.42578125" style="1748" customWidth="1"/>
    <col min="14073" max="14073" width="7.7109375" style="1748" customWidth="1"/>
    <col min="14074" max="14074" width="8.140625" style="1748" customWidth="1"/>
    <col min="14075" max="14075" width="9.85546875" style="1748" customWidth="1"/>
    <col min="14076" max="14076" width="9" style="1748" customWidth="1"/>
    <col min="14077" max="14077" width="8.5703125" style="1748" customWidth="1"/>
    <col min="14078" max="14078" width="9.7109375" style="1748" customWidth="1"/>
    <col min="14079" max="14325" width="9.140625" style="1748"/>
    <col min="14326" max="14326" width="57.85546875" style="1748" customWidth="1"/>
    <col min="14327" max="14327" width="8.42578125" style="1748" bestFit="1" customWidth="1"/>
    <col min="14328" max="14328" width="8.42578125" style="1748" customWidth="1"/>
    <col min="14329" max="14329" width="7.7109375" style="1748" customWidth="1"/>
    <col min="14330" max="14330" width="8.140625" style="1748" customWidth="1"/>
    <col min="14331" max="14331" width="9.85546875" style="1748" customWidth="1"/>
    <col min="14332" max="14332" width="9" style="1748" customWidth="1"/>
    <col min="14333" max="14333" width="8.5703125" style="1748" customWidth="1"/>
    <col min="14334" max="14334" width="9.7109375" style="1748" customWidth="1"/>
    <col min="14335" max="14581" width="9.140625" style="1748"/>
    <col min="14582" max="14582" width="57.85546875" style="1748" customWidth="1"/>
    <col min="14583" max="14583" width="8.42578125" style="1748" bestFit="1" customWidth="1"/>
    <col min="14584" max="14584" width="8.42578125" style="1748" customWidth="1"/>
    <col min="14585" max="14585" width="7.7109375" style="1748" customWidth="1"/>
    <col min="14586" max="14586" width="8.140625" style="1748" customWidth="1"/>
    <col min="14587" max="14587" width="9.85546875" style="1748" customWidth="1"/>
    <col min="14588" max="14588" width="9" style="1748" customWidth="1"/>
    <col min="14589" max="14589" width="8.5703125" style="1748" customWidth="1"/>
    <col min="14590" max="14590" width="9.7109375" style="1748" customWidth="1"/>
    <col min="14591" max="14837" width="9.140625" style="1748"/>
    <col min="14838" max="14838" width="57.85546875" style="1748" customWidth="1"/>
    <col min="14839" max="14839" width="8.42578125" style="1748" bestFit="1" customWidth="1"/>
    <col min="14840" max="14840" width="8.42578125" style="1748" customWidth="1"/>
    <col min="14841" max="14841" width="7.7109375" style="1748" customWidth="1"/>
    <col min="14842" max="14842" width="8.140625" style="1748" customWidth="1"/>
    <col min="14843" max="14843" width="9.85546875" style="1748" customWidth="1"/>
    <col min="14844" max="14844" width="9" style="1748" customWidth="1"/>
    <col min="14845" max="14845" width="8.5703125" style="1748" customWidth="1"/>
    <col min="14846" max="14846" width="9.7109375" style="1748" customWidth="1"/>
    <col min="14847" max="15093" width="9.140625" style="1748"/>
    <col min="15094" max="15094" width="57.85546875" style="1748" customWidth="1"/>
    <col min="15095" max="15095" width="8.42578125" style="1748" bestFit="1" customWidth="1"/>
    <col min="15096" max="15096" width="8.42578125" style="1748" customWidth="1"/>
    <col min="15097" max="15097" width="7.7109375" style="1748" customWidth="1"/>
    <col min="15098" max="15098" width="8.140625" style="1748" customWidth="1"/>
    <col min="15099" max="15099" width="9.85546875" style="1748" customWidth="1"/>
    <col min="15100" max="15100" width="9" style="1748" customWidth="1"/>
    <col min="15101" max="15101" width="8.5703125" style="1748" customWidth="1"/>
    <col min="15102" max="15102" width="9.7109375" style="1748" customWidth="1"/>
    <col min="15103" max="15349" width="9.140625" style="1748"/>
    <col min="15350" max="15350" width="57.85546875" style="1748" customWidth="1"/>
    <col min="15351" max="15351" width="8.42578125" style="1748" bestFit="1" customWidth="1"/>
    <col min="15352" max="15352" width="8.42578125" style="1748" customWidth="1"/>
    <col min="15353" max="15353" width="7.7109375" style="1748" customWidth="1"/>
    <col min="15354" max="15354" width="8.140625" style="1748" customWidth="1"/>
    <col min="15355" max="15355" width="9.85546875" style="1748" customWidth="1"/>
    <col min="15356" max="15356" width="9" style="1748" customWidth="1"/>
    <col min="15357" max="15357" width="8.5703125" style="1748" customWidth="1"/>
    <col min="15358" max="15358" width="9.7109375" style="1748" customWidth="1"/>
    <col min="15359" max="15605" width="9.140625" style="1748"/>
    <col min="15606" max="15606" width="57.85546875" style="1748" customWidth="1"/>
    <col min="15607" max="15607" width="8.42578125" style="1748" bestFit="1" customWidth="1"/>
    <col min="15608" max="15608" width="8.42578125" style="1748" customWidth="1"/>
    <col min="15609" max="15609" width="7.7109375" style="1748" customWidth="1"/>
    <col min="15610" max="15610" width="8.140625" style="1748" customWidth="1"/>
    <col min="15611" max="15611" width="9.85546875" style="1748" customWidth="1"/>
    <col min="15612" max="15612" width="9" style="1748" customWidth="1"/>
    <col min="15613" max="15613" width="8.5703125" style="1748" customWidth="1"/>
    <col min="15614" max="15614" width="9.7109375" style="1748" customWidth="1"/>
    <col min="15615" max="15861" width="9.140625" style="1748"/>
    <col min="15862" max="15862" width="57.85546875" style="1748" customWidth="1"/>
    <col min="15863" max="15863" width="8.42578125" style="1748" bestFit="1" customWidth="1"/>
    <col min="15864" max="15864" width="8.42578125" style="1748" customWidth="1"/>
    <col min="15865" max="15865" width="7.7109375" style="1748" customWidth="1"/>
    <col min="15866" max="15866" width="8.140625" style="1748" customWidth="1"/>
    <col min="15867" max="15867" width="9.85546875" style="1748" customWidth="1"/>
    <col min="15868" max="15868" width="9" style="1748" customWidth="1"/>
    <col min="15869" max="15869" width="8.5703125" style="1748" customWidth="1"/>
    <col min="15870" max="15870" width="9.7109375" style="1748" customWidth="1"/>
    <col min="15871" max="16117" width="9.140625" style="1748"/>
    <col min="16118" max="16118" width="57.85546875" style="1748" customWidth="1"/>
    <col min="16119" max="16119" width="8.42578125" style="1748" bestFit="1" customWidth="1"/>
    <col min="16120" max="16120" width="8.42578125" style="1748" customWidth="1"/>
    <col min="16121" max="16121" width="7.7109375" style="1748" customWidth="1"/>
    <col min="16122" max="16122" width="8.140625" style="1748" customWidth="1"/>
    <col min="16123" max="16123" width="9.85546875" style="1748" customWidth="1"/>
    <col min="16124" max="16124" width="9" style="1748" customWidth="1"/>
    <col min="16125" max="16125" width="8.5703125" style="1748" customWidth="1"/>
    <col min="16126" max="16126" width="9.7109375" style="1748" customWidth="1"/>
    <col min="16127" max="16384" width="9.140625" style="1748"/>
  </cols>
  <sheetData>
    <row r="1" spans="2:16">
      <c r="B1" s="1747"/>
      <c r="C1" s="1747"/>
      <c r="J1" s="2541" t="s">
        <v>984</v>
      </c>
      <c r="K1" s="2541"/>
    </row>
    <row r="2" spans="2:16" ht="14.25">
      <c r="B2" s="2534" t="s">
        <v>958</v>
      </c>
      <c r="C2" s="2534"/>
      <c r="D2" s="2534"/>
      <c r="E2" s="2534"/>
      <c r="F2" s="2534"/>
      <c r="G2" s="2534"/>
      <c r="H2" s="2534"/>
      <c r="I2" s="2534"/>
      <c r="J2" s="2534"/>
      <c r="K2" s="2534"/>
    </row>
    <row r="3" spans="2:16" ht="15" thickBot="1">
      <c r="B3" s="1719"/>
      <c r="C3" s="1719"/>
      <c r="D3" s="1719"/>
      <c r="E3" s="1719"/>
      <c r="F3" s="1719"/>
      <c r="G3" s="1719"/>
      <c r="J3" s="2542" t="s">
        <v>0</v>
      </c>
      <c r="K3" s="2542"/>
    </row>
    <row r="4" spans="2:16" ht="13.5" thickBot="1">
      <c r="B4" s="2543" t="s">
        <v>659</v>
      </c>
      <c r="C4" s="2543" t="s">
        <v>20</v>
      </c>
      <c r="D4" s="2538" t="s">
        <v>327</v>
      </c>
      <c r="E4" s="2539"/>
      <c r="F4" s="2539"/>
      <c r="G4" s="2540"/>
      <c r="H4" s="2538" t="s">
        <v>335</v>
      </c>
      <c r="I4" s="2539"/>
      <c r="J4" s="2539"/>
      <c r="K4" s="2540"/>
    </row>
    <row r="5" spans="2:16" ht="26.25" thickBot="1">
      <c r="B5" s="2544"/>
      <c r="C5" s="2544"/>
      <c r="D5" s="1749" t="s">
        <v>1</v>
      </c>
      <c r="E5" s="1750" t="s">
        <v>2</v>
      </c>
      <c r="F5" s="1751" t="s">
        <v>3</v>
      </c>
      <c r="G5" s="1752" t="s">
        <v>4</v>
      </c>
      <c r="H5" s="1749" t="s">
        <v>1</v>
      </c>
      <c r="I5" s="1750" t="s">
        <v>2</v>
      </c>
      <c r="J5" s="1751" t="s">
        <v>3</v>
      </c>
      <c r="K5" s="1752" t="s">
        <v>4</v>
      </c>
    </row>
    <row r="6" spans="2:16">
      <c r="B6" s="1753" t="s">
        <v>959</v>
      </c>
      <c r="C6" s="1754" t="s">
        <v>960</v>
      </c>
      <c r="D6" s="1755"/>
      <c r="E6" s="1756"/>
      <c r="F6" s="1756"/>
      <c r="G6" s="1757"/>
      <c r="H6" s="1755"/>
      <c r="I6" s="1756"/>
      <c r="J6" s="1756"/>
      <c r="K6" s="1757"/>
    </row>
    <row r="7" spans="2:16">
      <c r="B7" s="1758">
        <v>1</v>
      </c>
      <c r="C7" s="1759" t="s">
        <v>961</v>
      </c>
      <c r="D7" s="1760">
        <v>207768.82062499999</v>
      </c>
      <c r="E7" s="1761">
        <v>61002.487235399989</v>
      </c>
      <c r="F7" s="1762">
        <v>9295.8454144999996</v>
      </c>
      <c r="G7" s="1763">
        <v>278067.15327489993</v>
      </c>
      <c r="H7" s="1760">
        <v>224239.06262534999</v>
      </c>
      <c r="I7" s="1761">
        <v>65985.057062699998</v>
      </c>
      <c r="J7" s="1762">
        <v>9749.9356559999997</v>
      </c>
      <c r="K7" s="1763">
        <v>299974.05534404999</v>
      </c>
      <c r="M7" s="1764"/>
      <c r="N7" s="1764"/>
      <c r="O7" s="1764"/>
      <c r="P7" s="1764"/>
    </row>
    <row r="8" spans="2:16">
      <c r="B8" s="1758">
        <v>2</v>
      </c>
      <c r="C8" s="1759" t="s">
        <v>962</v>
      </c>
      <c r="D8" s="1760">
        <v>20360.5209775</v>
      </c>
      <c r="E8" s="1761">
        <v>4048.6596646000003</v>
      </c>
      <c r="F8" s="1762">
        <v>307.84362550000003</v>
      </c>
      <c r="G8" s="1763">
        <v>24717.024267600002</v>
      </c>
      <c r="H8" s="1760">
        <v>20603.79720465</v>
      </c>
      <c r="I8" s="1761">
        <v>3710.2529973000001</v>
      </c>
      <c r="J8" s="1762">
        <v>330.45906400000001</v>
      </c>
      <c r="K8" s="1763">
        <v>24644.509265949997</v>
      </c>
      <c r="M8" s="1764"/>
      <c r="N8" s="1764"/>
      <c r="O8" s="1764"/>
      <c r="P8" s="1764"/>
    </row>
    <row r="9" spans="2:16">
      <c r="B9" s="1765">
        <v>3</v>
      </c>
      <c r="C9" s="1766" t="s">
        <v>963</v>
      </c>
      <c r="D9" s="1767">
        <v>228129.34160250003</v>
      </c>
      <c r="E9" s="1768">
        <v>65051.146899999992</v>
      </c>
      <c r="F9" s="1769">
        <v>9603.6890399999993</v>
      </c>
      <c r="G9" s="1763">
        <v>302784.17754250008</v>
      </c>
      <c r="H9" s="1767">
        <f>H7+H8</f>
        <v>244842.85983</v>
      </c>
      <c r="I9" s="1768">
        <f t="shared" ref="I9:K9" si="0">I7+I8</f>
        <v>69695.310060000003</v>
      </c>
      <c r="J9" s="1769">
        <f t="shared" si="0"/>
        <v>10080.39472</v>
      </c>
      <c r="K9" s="1763">
        <f t="shared" si="0"/>
        <v>324618.56461</v>
      </c>
      <c r="M9" s="1764"/>
      <c r="N9" s="1764"/>
      <c r="O9" s="1764"/>
      <c r="P9" s="1764"/>
    </row>
    <row r="10" spans="2:16" ht="25.5">
      <c r="B10" s="1758">
        <v>4</v>
      </c>
      <c r="C10" s="1759" t="s">
        <v>964</v>
      </c>
      <c r="D10" s="1760">
        <v>18250.347328200005</v>
      </c>
      <c r="E10" s="1761">
        <v>5204.0917520000003</v>
      </c>
      <c r="F10" s="1762">
        <v>768.29512320000003</v>
      </c>
      <c r="G10" s="1763">
        <v>24222.734203399999</v>
      </c>
      <c r="H10" s="1760">
        <v>19587.4287864</v>
      </c>
      <c r="I10" s="1761">
        <v>5575.6248048000007</v>
      </c>
      <c r="J10" s="1762">
        <v>806.43157759999997</v>
      </c>
      <c r="K10" s="1763">
        <v>25969.485168800002</v>
      </c>
      <c r="M10" s="1764"/>
      <c r="N10" s="1764"/>
      <c r="O10" s="1764"/>
      <c r="P10" s="1764"/>
    </row>
    <row r="11" spans="2:16">
      <c r="B11" s="1770" t="s">
        <v>965</v>
      </c>
      <c r="C11" s="1771" t="s">
        <v>966</v>
      </c>
      <c r="D11" s="1772"/>
      <c r="E11" s="1773"/>
      <c r="F11" s="1773"/>
      <c r="G11" s="1774"/>
      <c r="H11" s="1772"/>
      <c r="I11" s="1773"/>
      <c r="J11" s="1773"/>
      <c r="K11" s="1774"/>
      <c r="M11" s="1764"/>
      <c r="N11" s="1764"/>
      <c r="O11" s="1764"/>
      <c r="P11" s="1764"/>
    </row>
    <row r="12" spans="2:16">
      <c r="B12" s="1758">
        <v>5</v>
      </c>
      <c r="C12" s="1775" t="s">
        <v>967</v>
      </c>
      <c r="D12" s="1760">
        <v>2459.8355300000003</v>
      </c>
      <c r="E12" s="1761">
        <v>3861.85583</v>
      </c>
      <c r="F12" s="1762">
        <v>232.26395000000002</v>
      </c>
      <c r="G12" s="1763">
        <v>6553.9553099999985</v>
      </c>
      <c r="H12" s="1760">
        <v>2767.6671000000001</v>
      </c>
      <c r="I12" s="1761">
        <v>3295.1069300000004</v>
      </c>
      <c r="J12" s="1762">
        <v>155.28383000000002</v>
      </c>
      <c r="K12" s="1763">
        <v>6218.0578599999999</v>
      </c>
      <c r="M12" s="1764"/>
      <c r="N12" s="1764"/>
      <c r="O12" s="1764"/>
      <c r="P12" s="1764"/>
    </row>
    <row r="13" spans="2:16">
      <c r="B13" s="1758">
        <v>6</v>
      </c>
      <c r="C13" s="1775" t="s">
        <v>968</v>
      </c>
      <c r="D13" s="1760">
        <v>0</v>
      </c>
      <c r="E13" s="1761">
        <v>0</v>
      </c>
      <c r="F13" s="1762">
        <v>0</v>
      </c>
      <c r="G13" s="1763">
        <v>0</v>
      </c>
      <c r="H13" s="1760">
        <v>0</v>
      </c>
      <c r="I13" s="1761">
        <v>0</v>
      </c>
      <c r="J13" s="1762">
        <v>0</v>
      </c>
      <c r="K13" s="1763">
        <v>0</v>
      </c>
      <c r="M13" s="1764"/>
      <c r="N13" s="1764"/>
      <c r="O13" s="1764"/>
      <c r="P13" s="1764"/>
    </row>
    <row r="14" spans="2:16">
      <c r="B14" s="1765">
        <v>7</v>
      </c>
      <c r="C14" s="1776" t="s">
        <v>969</v>
      </c>
      <c r="D14" s="1767">
        <v>2420.2384900000002</v>
      </c>
      <c r="E14" s="1768">
        <v>3818.7532299999998</v>
      </c>
      <c r="F14" s="1777">
        <v>226.19814000000002</v>
      </c>
      <c r="G14" s="1763">
        <v>6465.1898599999995</v>
      </c>
      <c r="H14" s="1767">
        <v>2690.9945299999999</v>
      </c>
      <c r="I14" s="1768">
        <v>3253.4791700000001</v>
      </c>
      <c r="J14" s="1777">
        <v>155.28383000000002</v>
      </c>
      <c r="K14" s="1763">
        <v>6099.757529999999</v>
      </c>
      <c r="M14" s="1764"/>
      <c r="N14" s="1764"/>
      <c r="O14" s="1764"/>
      <c r="P14" s="1764"/>
    </row>
    <row r="15" spans="2:16" ht="25.5">
      <c r="B15" s="1758">
        <v>8</v>
      </c>
      <c r="C15" s="1775" t="s">
        <v>970</v>
      </c>
      <c r="D15" s="1760">
        <v>193.61907920000002</v>
      </c>
      <c r="E15" s="1761">
        <v>305.50025840000001</v>
      </c>
      <c r="F15" s="1762">
        <v>18.095851200000002</v>
      </c>
      <c r="G15" s="1763">
        <v>517.21518879999996</v>
      </c>
      <c r="H15" s="1760">
        <v>215.2795624</v>
      </c>
      <c r="I15" s="1761">
        <v>260.2783336</v>
      </c>
      <c r="J15" s="1762">
        <v>12.422706399999999</v>
      </c>
      <c r="K15" s="1763">
        <v>487.98060240000001</v>
      </c>
      <c r="M15" s="1764"/>
      <c r="N15" s="1764"/>
      <c r="O15" s="1764"/>
      <c r="P15" s="1764"/>
    </row>
    <row r="16" spans="2:16">
      <c r="B16" s="1770" t="s">
        <v>971</v>
      </c>
      <c r="C16" s="1771" t="s">
        <v>972</v>
      </c>
      <c r="D16" s="1772"/>
      <c r="E16" s="1773"/>
      <c r="F16" s="1773"/>
      <c r="G16" s="1774"/>
      <c r="H16" s="1772"/>
      <c r="I16" s="1773"/>
      <c r="J16" s="1773"/>
      <c r="K16" s="1774"/>
      <c r="M16" s="1764"/>
      <c r="N16" s="1764"/>
      <c r="O16" s="1764"/>
      <c r="P16" s="1764"/>
    </row>
    <row r="17" spans="2:16" ht="25.5">
      <c r="B17" s="1758">
        <v>9</v>
      </c>
      <c r="C17" s="1775" t="s">
        <v>973</v>
      </c>
      <c r="D17" s="1760">
        <v>5617.1687499999998</v>
      </c>
      <c r="E17" s="1761">
        <v>7050.7787937499997</v>
      </c>
      <c r="F17" s="1762">
        <v>1672.1259750000002</v>
      </c>
      <c r="G17" s="1763">
        <v>14340.073518750001</v>
      </c>
      <c r="H17" s="1760">
        <v>6169.1606250000004</v>
      </c>
      <c r="I17" s="1761">
        <v>7283.3488187499997</v>
      </c>
      <c r="J17" s="1762">
        <v>1666.6842624999999</v>
      </c>
      <c r="K17" s="1763">
        <f>SUM(H17:J17)</f>
        <v>15119.19370625</v>
      </c>
      <c r="M17" s="1778"/>
      <c r="N17" s="1778"/>
      <c r="O17" s="1778"/>
      <c r="P17" s="1764"/>
    </row>
    <row r="18" spans="2:16" ht="25.5">
      <c r="B18" s="1758">
        <v>10</v>
      </c>
      <c r="C18" s="1775" t="s">
        <v>974</v>
      </c>
      <c r="D18" s="1760">
        <v>21625.900772500001</v>
      </c>
      <c r="E18" s="1761">
        <v>0</v>
      </c>
      <c r="F18" s="1762">
        <v>0</v>
      </c>
      <c r="G18" s="1763">
        <v>21625.900772500001</v>
      </c>
      <c r="H18" s="1760">
        <v>21785.759375000001</v>
      </c>
      <c r="I18" s="1761">
        <v>0</v>
      </c>
      <c r="J18" s="1762">
        <v>0</v>
      </c>
      <c r="K18" s="1763">
        <f>H18</f>
        <v>21785.759375000001</v>
      </c>
      <c r="M18" s="1778"/>
      <c r="N18" s="1778"/>
      <c r="O18" s="1778"/>
      <c r="P18" s="1764"/>
    </row>
    <row r="19" spans="2:16">
      <c r="B19" s="1779">
        <v>11</v>
      </c>
      <c r="C19" s="1780" t="s">
        <v>975</v>
      </c>
      <c r="D19" s="1781">
        <v>27243.069522500002</v>
      </c>
      <c r="E19" s="1782">
        <v>7050.7787937499997</v>
      </c>
      <c r="F19" s="1783">
        <v>1672.1259750000002</v>
      </c>
      <c r="G19" s="1763">
        <v>35965.974291250008</v>
      </c>
      <c r="H19" s="1781">
        <v>27954.92</v>
      </c>
      <c r="I19" s="1782">
        <v>7283.3488187499997</v>
      </c>
      <c r="J19" s="1783">
        <v>1666.6842624999999</v>
      </c>
      <c r="K19" s="1763">
        <v>36904.953081249994</v>
      </c>
      <c r="M19" s="1764"/>
      <c r="N19" s="1764"/>
      <c r="O19" s="1764"/>
      <c r="P19" s="1764"/>
    </row>
    <row r="20" spans="2:16" ht="25.5">
      <c r="B20" s="1758">
        <v>12</v>
      </c>
      <c r="C20" s="1775" t="s">
        <v>976</v>
      </c>
      <c r="D20" s="1760">
        <v>2179.4455618000002</v>
      </c>
      <c r="E20" s="1761">
        <v>564.06230349999998</v>
      </c>
      <c r="F20" s="1762">
        <v>133.77007800000001</v>
      </c>
      <c r="G20" s="1763">
        <v>2877.2779433000005</v>
      </c>
      <c r="H20" s="1760">
        <f>H19*0.08</f>
        <v>2236.3935999999999</v>
      </c>
      <c r="I20" s="1761">
        <f t="shared" ref="I20:J20" si="1">I19*0.08</f>
        <v>582.66790549999996</v>
      </c>
      <c r="J20" s="1762">
        <f t="shared" si="1"/>
        <v>133.33474100000001</v>
      </c>
      <c r="K20" s="1763">
        <v>2952.3962465</v>
      </c>
      <c r="M20" s="1764"/>
      <c r="N20" s="1764"/>
      <c r="O20" s="1764"/>
      <c r="P20" s="1764"/>
    </row>
    <row r="21" spans="2:16">
      <c r="B21" s="1770" t="s">
        <v>977</v>
      </c>
      <c r="C21" s="1784" t="s">
        <v>978</v>
      </c>
      <c r="D21" s="1785">
        <v>257792.649615</v>
      </c>
      <c r="E21" s="1786">
        <v>75920.678923750005</v>
      </c>
      <c r="F21" s="1787">
        <v>11502.013155000001</v>
      </c>
      <c r="G21" s="1788">
        <v>345215.34169374988</v>
      </c>
      <c r="H21" s="1785">
        <v>275488.77436000004</v>
      </c>
      <c r="I21" s="1786">
        <v>80232.138048749999</v>
      </c>
      <c r="J21" s="1787">
        <v>11902.3628125</v>
      </c>
      <c r="K21" s="1788">
        <v>367623.27522125014</v>
      </c>
      <c r="M21" s="1764"/>
      <c r="N21" s="1764"/>
      <c r="O21" s="1764"/>
      <c r="P21" s="1764"/>
    </row>
    <row r="22" spans="2:16">
      <c r="B22" s="1758">
        <v>13</v>
      </c>
      <c r="C22" s="1775" t="s">
        <v>979</v>
      </c>
      <c r="D22" s="1760">
        <v>20623.411969199999</v>
      </c>
      <c r="E22" s="1761">
        <v>6073.6543138999996</v>
      </c>
      <c r="F22" s="1789">
        <v>920.16105240000002</v>
      </c>
      <c r="G22" s="1763">
        <v>27617.2273355</v>
      </c>
      <c r="H22" s="1760">
        <v>22039.101948800002</v>
      </c>
      <c r="I22" s="1761">
        <v>6418.5710438999995</v>
      </c>
      <c r="J22" s="1789">
        <v>952.18902500000013</v>
      </c>
      <c r="K22" s="1763">
        <v>29409.862017700005</v>
      </c>
      <c r="L22" s="1790"/>
      <c r="M22" s="1764"/>
      <c r="N22" s="1764"/>
      <c r="O22" s="1764"/>
      <c r="P22" s="1764"/>
    </row>
    <row r="23" spans="2:16" ht="13.5" thickBot="1">
      <c r="B23" s="1791" t="s">
        <v>980</v>
      </c>
      <c r="C23" s="1792" t="s">
        <v>981</v>
      </c>
      <c r="D23" s="1793">
        <v>39215.676230000005</v>
      </c>
      <c r="E23" s="1794">
        <v>13088.50923</v>
      </c>
      <c r="F23" s="1795">
        <v>1983.95252</v>
      </c>
      <c r="G23" s="1796">
        <v>54288.137980000007</v>
      </c>
      <c r="H23" s="1793">
        <v>45211.414220000006</v>
      </c>
      <c r="I23" s="1794">
        <v>13390.14135</v>
      </c>
      <c r="J23" s="1795">
        <v>2132.9936600000001</v>
      </c>
      <c r="K23" s="1796">
        <v>60734.549229999997</v>
      </c>
      <c r="L23" s="1790"/>
      <c r="M23" s="1764"/>
      <c r="N23" s="1764"/>
      <c r="O23" s="1764"/>
      <c r="P23" s="1764"/>
    </row>
    <row r="24" spans="2:16" ht="13.5" thickBot="1">
      <c r="B24" s="1797" t="s">
        <v>982</v>
      </c>
      <c r="C24" s="1798" t="s">
        <v>983</v>
      </c>
      <c r="D24" s="1799">
        <v>0.15212100224178846</v>
      </c>
      <c r="E24" s="1800">
        <v>0.17239715734293265</v>
      </c>
      <c r="F24" s="1801">
        <v>0.17248741531281964</v>
      </c>
      <c r="G24" s="1802">
        <v>0.15725876409096709</v>
      </c>
      <c r="H24" s="1799">
        <v>0.16411345371524708</v>
      </c>
      <c r="I24" s="1800">
        <v>0.16689249066083708</v>
      </c>
      <c r="J24" s="1801">
        <v>0.17920758202395792</v>
      </c>
      <c r="K24" s="1802">
        <v>0.16520866148490615</v>
      </c>
      <c r="M24" s="1764"/>
      <c r="N24" s="1764"/>
      <c r="O24" s="1764"/>
      <c r="P24" s="1764"/>
    </row>
    <row r="25" spans="2:16">
      <c r="B25" s="1803"/>
      <c r="C25" s="1803"/>
      <c r="D25" s="1803"/>
      <c r="E25" s="1803"/>
      <c r="F25" s="1803"/>
      <c r="G25" s="1803"/>
      <c r="H25" s="1803"/>
      <c r="I25" s="1803"/>
      <c r="J25" s="1803"/>
      <c r="K25" s="1803"/>
    </row>
    <row r="26" spans="2:16">
      <c r="H26" s="1804"/>
      <c r="I26" s="1764"/>
      <c r="J26" s="1764"/>
      <c r="K26" s="1764"/>
    </row>
    <row r="27" spans="2:16">
      <c r="H27" s="1805"/>
      <c r="I27" s="1805"/>
      <c r="J27" s="1805"/>
      <c r="K27" s="1805"/>
    </row>
  </sheetData>
  <mergeCells count="7">
    <mergeCell ref="J1:K1"/>
    <mergeCell ref="B2:K2"/>
    <mergeCell ref="J3:K3"/>
    <mergeCell ref="B4:B5"/>
    <mergeCell ref="C4:C5"/>
    <mergeCell ref="D4:G4"/>
    <mergeCell ref="H4:K4"/>
  </mergeCells>
  <pageMargins left="0.26" right="0.21" top="1.01" bottom="0.74803149606299213" header="0.31496062992125984" footer="0.31496062992125984"/>
  <pageSetup paperSize="9"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defaultRowHeight="14.25"/>
  <cols>
    <col min="1" max="1" width="1.7109375" style="1806" customWidth="1"/>
    <col min="2" max="2" width="85.42578125" style="1806" customWidth="1"/>
    <col min="3" max="3" width="11" style="1806" bestFit="1" customWidth="1"/>
    <col min="4" max="6" width="9.140625" style="1806"/>
    <col min="7" max="7" width="12" style="1806" customWidth="1"/>
    <col min="8" max="8" width="11" style="1806" customWidth="1"/>
    <col min="9" max="9" width="10.85546875" style="1806" customWidth="1"/>
    <col min="10" max="10" width="9.7109375" style="1806" customWidth="1"/>
    <col min="11" max="11" width="9.140625" style="1806"/>
    <col min="12" max="12" width="11.42578125" style="1806" bestFit="1" customWidth="1"/>
    <col min="13" max="16384" width="9.140625" style="1806"/>
  </cols>
  <sheetData>
    <row r="1" spans="1:11">
      <c r="I1" s="2545" t="s">
        <v>1006</v>
      </c>
      <c r="J1" s="2545"/>
    </row>
    <row r="3" spans="1:11">
      <c r="B3" s="2546" t="s">
        <v>985</v>
      </c>
      <c r="C3" s="2546"/>
      <c r="D3" s="2546"/>
      <c r="E3" s="2546"/>
      <c r="F3" s="2546"/>
      <c r="G3" s="2546"/>
      <c r="H3" s="2546"/>
      <c r="I3" s="2546"/>
      <c r="J3" s="2546"/>
    </row>
    <row r="4" spans="1:11" ht="15" thickBot="1"/>
    <row r="5" spans="1:11">
      <c r="A5" s="1807"/>
      <c r="B5" s="2547" t="s">
        <v>631</v>
      </c>
      <c r="C5" s="2549" t="s">
        <v>326</v>
      </c>
      <c r="D5" s="2550"/>
      <c r="E5" s="2550"/>
      <c r="F5" s="2551"/>
      <c r="G5" s="2549" t="s">
        <v>333</v>
      </c>
      <c r="H5" s="2550"/>
      <c r="I5" s="2550"/>
      <c r="J5" s="2551"/>
    </row>
    <row r="6" spans="1:11" ht="39" thickBot="1">
      <c r="A6" s="1807"/>
      <c r="B6" s="2548"/>
      <c r="C6" s="1808" t="s">
        <v>648</v>
      </c>
      <c r="D6" s="1809" t="s">
        <v>986</v>
      </c>
      <c r="E6" s="1809" t="s">
        <v>987</v>
      </c>
      <c r="F6" s="1810" t="s">
        <v>988</v>
      </c>
      <c r="G6" s="1808" t="s">
        <v>648</v>
      </c>
      <c r="H6" s="1809" t="s">
        <v>986</v>
      </c>
      <c r="I6" s="1809" t="s">
        <v>987</v>
      </c>
      <c r="J6" s="1810" t="s">
        <v>988</v>
      </c>
      <c r="K6" s="1807"/>
    </row>
    <row r="7" spans="1:11">
      <c r="A7" s="1811"/>
      <c r="B7" s="1812" t="s">
        <v>989</v>
      </c>
      <c r="C7" s="1813">
        <v>1.4459240689667769E-2</v>
      </c>
      <c r="D7" s="1814">
        <v>1.7418009870342747E-2</v>
      </c>
      <c r="E7" s="1815">
        <v>7.0855100080693982E-3</v>
      </c>
      <c r="F7" s="1816">
        <v>-1.7436135287469184E-3</v>
      </c>
      <c r="G7" s="1813">
        <v>1.7303656601084114E-2</v>
      </c>
      <c r="H7" s="1814">
        <v>2.1899774492315949E-2</v>
      </c>
      <c r="I7" s="1815">
        <v>2.9073607298153422E-3</v>
      </c>
      <c r="J7" s="1816">
        <v>9.7361718690631531E-3</v>
      </c>
      <c r="K7" s="1807"/>
    </row>
    <row r="8" spans="1:11">
      <c r="A8" s="1811"/>
      <c r="B8" s="1817" t="s">
        <v>990</v>
      </c>
      <c r="C8" s="1818">
        <v>0.13477475903822103</v>
      </c>
      <c r="D8" s="1819">
        <v>0.16463406362455399</v>
      </c>
      <c r="E8" s="1819">
        <v>6.3199893650656785E-2</v>
      </c>
      <c r="F8" s="1820">
        <v>-1.605002393966689E-2</v>
      </c>
      <c r="G8" s="1818">
        <v>0.15999974357529403</v>
      </c>
      <c r="H8" s="1819">
        <v>0.20365520445664381</v>
      </c>
      <c r="I8" s="1819">
        <v>2.6129493018802494E-2</v>
      </c>
      <c r="J8" s="1820">
        <v>9.5825745976769336E-2</v>
      </c>
      <c r="K8" s="1807"/>
    </row>
    <row r="9" spans="1:11">
      <c r="A9" s="1811"/>
      <c r="B9" s="1817" t="s">
        <v>991</v>
      </c>
      <c r="C9" s="1818">
        <v>0.487483233701622</v>
      </c>
      <c r="D9" s="1819">
        <v>0.4108976868650584</v>
      </c>
      <c r="E9" s="1819">
        <v>0.75896114318526953</v>
      </c>
      <c r="F9" s="1820">
        <v>0.73291740125191551</v>
      </c>
      <c r="G9" s="1818">
        <v>0.46166359430955267</v>
      </c>
      <c r="H9" s="1819">
        <v>0.39660406869696196</v>
      </c>
      <c r="I9" s="1819">
        <v>0.69134479371497004</v>
      </c>
      <c r="J9" s="1820">
        <v>0.71218218597436755</v>
      </c>
      <c r="K9" s="1807"/>
    </row>
    <row r="10" spans="1:11">
      <c r="A10" s="1811"/>
      <c r="B10" s="1817" t="s">
        <v>992</v>
      </c>
      <c r="C10" s="1818">
        <v>0.56540465249010652</v>
      </c>
      <c r="D10" s="1819">
        <v>0.47948137773669841</v>
      </c>
      <c r="E10" s="1819">
        <v>0.87734649661405273</v>
      </c>
      <c r="F10" s="1820">
        <v>0.80889148103830222</v>
      </c>
      <c r="G10" s="1818">
        <v>0.5486937495687263</v>
      </c>
      <c r="H10" s="1819">
        <v>0.47378664860849318</v>
      </c>
      <c r="I10" s="1819">
        <v>0.82261432636611298</v>
      </c>
      <c r="J10" s="1820">
        <v>0.79505609579018632</v>
      </c>
      <c r="K10" s="1807"/>
    </row>
    <row r="11" spans="1:11">
      <c r="A11" s="1811"/>
      <c r="B11" s="1817" t="s">
        <v>993</v>
      </c>
      <c r="C11" s="1818">
        <v>0.19681225419071763</v>
      </c>
      <c r="D11" s="1819">
        <v>0.16918031904660039</v>
      </c>
      <c r="E11" s="1819">
        <v>0.27943514120893248</v>
      </c>
      <c r="F11" s="1820">
        <v>0.35169739715768372</v>
      </c>
      <c r="G11" s="1818">
        <v>0.20522757221989399</v>
      </c>
      <c r="H11" s="1819">
        <v>0.18116801173227901</v>
      </c>
      <c r="I11" s="1819">
        <v>0.28080939443493003</v>
      </c>
      <c r="J11" s="1820">
        <v>0.339422673380258</v>
      </c>
      <c r="K11" s="1807"/>
    </row>
    <row r="12" spans="1:11">
      <c r="A12" s="1811"/>
      <c r="B12" s="1817" t="s">
        <v>994</v>
      </c>
      <c r="C12" s="1818">
        <v>0.40373132978596377</v>
      </c>
      <c r="D12" s="1819">
        <v>0.41173344230132009</v>
      </c>
      <c r="E12" s="1819">
        <v>0.36818109032061441</v>
      </c>
      <c r="F12" s="1820">
        <v>0.47985952654001685</v>
      </c>
      <c r="G12" s="1818">
        <v>0.4445392158912258</v>
      </c>
      <c r="H12" s="1819">
        <v>0.45679816731962586</v>
      </c>
      <c r="I12" s="1819">
        <v>0.40617850454328214</v>
      </c>
      <c r="J12" s="1820">
        <v>0.4765952870835693</v>
      </c>
      <c r="K12" s="1807"/>
    </row>
    <row r="13" spans="1:11" ht="25.5">
      <c r="A13" s="1811"/>
      <c r="B13" s="1817" t="s">
        <v>995</v>
      </c>
      <c r="C13" s="1818">
        <v>0.3165271166141298</v>
      </c>
      <c r="D13" s="1819">
        <v>0.36090704051898703</v>
      </c>
      <c r="E13" s="1819">
        <v>9.7082795603867483E-2</v>
      </c>
      <c r="F13" s="1820">
        <v>0.5089509171175991</v>
      </c>
      <c r="G13" s="1818">
        <v>0.247190608960772</v>
      </c>
      <c r="H13" s="1819">
        <v>0.23226836754376401</v>
      </c>
      <c r="I13" s="1819">
        <v>0.32556627386624598</v>
      </c>
      <c r="J13" s="1820">
        <v>0.15985781648250799</v>
      </c>
      <c r="K13" s="1807"/>
    </row>
    <row r="14" spans="1:11">
      <c r="A14" s="1811"/>
      <c r="B14" s="1817" t="s">
        <v>996</v>
      </c>
      <c r="C14" s="1818">
        <v>3.4481760420907587E-2</v>
      </c>
      <c r="D14" s="1819">
        <v>3.6042074349883754E-2</v>
      </c>
      <c r="E14" s="1819">
        <v>2.9503224141588513E-2</v>
      </c>
      <c r="F14" s="1820">
        <v>3.251572133203251E-2</v>
      </c>
      <c r="G14" s="1818">
        <v>3.1860636288322183E-2</v>
      </c>
      <c r="H14" s="1819">
        <v>3.3099434977527126E-2</v>
      </c>
      <c r="I14" s="1819">
        <v>2.7343376602612747E-2</v>
      </c>
      <c r="J14" s="1820">
        <v>3.3849938361507528E-2</v>
      </c>
      <c r="K14" s="1807"/>
    </row>
    <row r="15" spans="1:11">
      <c r="A15" s="1811"/>
      <c r="B15" s="1817" t="s">
        <v>997</v>
      </c>
      <c r="C15" s="1818">
        <v>4.0269388045932678E-2</v>
      </c>
      <c r="D15" s="1819">
        <v>4.1935546380870332E-2</v>
      </c>
      <c r="E15" s="1819">
        <v>3.4251391522133655E-2</v>
      </c>
      <c r="F15" s="1820">
        <v>4.2775634534349537E-2</v>
      </c>
      <c r="G15" s="1818">
        <v>3.7567151975140475E-2</v>
      </c>
      <c r="H15" s="1819">
        <v>3.8791398124189358E-2</v>
      </c>
      <c r="I15" s="1819">
        <v>3.2493118214764478E-2</v>
      </c>
      <c r="J15" s="1820">
        <v>4.346242139814923E-2</v>
      </c>
      <c r="K15" s="1807"/>
    </row>
    <row r="16" spans="1:11">
      <c r="A16" s="1811"/>
      <c r="B16" s="1817" t="s">
        <v>998</v>
      </c>
      <c r="C16" s="1818">
        <v>0.65350155123530795</v>
      </c>
      <c r="D16" s="1819">
        <v>0.65478070759622586</v>
      </c>
      <c r="E16" s="1819">
        <v>0.67563443992062366</v>
      </c>
      <c r="F16" s="1820">
        <v>0.53398224402288408</v>
      </c>
      <c r="G16" s="1818">
        <v>0.6289609793788804</v>
      </c>
      <c r="H16" s="1819">
        <v>0.62284956522555912</v>
      </c>
      <c r="I16" s="1819">
        <v>0.66692449612887916</v>
      </c>
      <c r="J16" s="1820">
        <v>0.5797130011324334</v>
      </c>
      <c r="K16" s="1807"/>
    </row>
    <row r="17" spans="1:11">
      <c r="A17" s="1811"/>
      <c r="B17" s="1817" t="s">
        <v>999</v>
      </c>
      <c r="C17" s="1818">
        <v>1.1558121220920496</v>
      </c>
      <c r="D17" s="1819">
        <v>1.3656019566119437</v>
      </c>
      <c r="E17" s="1819">
        <v>0.77008849129517554</v>
      </c>
      <c r="F17" s="1820">
        <v>0.66014076862011017</v>
      </c>
      <c r="G17" s="1818">
        <v>1.1462878515989006</v>
      </c>
      <c r="H17" s="1819">
        <v>1.3146203403047811</v>
      </c>
      <c r="I17" s="1819">
        <v>0.81073775978958285</v>
      </c>
      <c r="J17" s="1820">
        <v>0.7291472943884183</v>
      </c>
      <c r="K17" s="1807"/>
    </row>
    <row r="18" spans="1:11">
      <c r="A18" s="1811"/>
      <c r="B18" s="1817" t="s">
        <v>1000</v>
      </c>
      <c r="C18" s="1818">
        <v>0.42441986755317668</v>
      </c>
      <c r="D18" s="1819">
        <v>0.41380298327541415</v>
      </c>
      <c r="E18" s="1819">
        <v>0.44275091350815959</v>
      </c>
      <c r="F18" s="1820">
        <v>0.54199183576350252</v>
      </c>
      <c r="G18" s="1818">
        <v>0.45806917588029317</v>
      </c>
      <c r="H18" s="1819">
        <v>0.45433301468597209</v>
      </c>
      <c r="I18" s="1819">
        <v>0.46434503652226378</v>
      </c>
      <c r="J18" s="1820">
        <v>0.50316090868338526</v>
      </c>
      <c r="K18" s="1807"/>
    </row>
    <row r="19" spans="1:11">
      <c r="A19" s="1811"/>
      <c r="B19" s="1817" t="s">
        <v>1001</v>
      </c>
      <c r="C19" s="1818">
        <v>0.27403288303845424</v>
      </c>
      <c r="D19" s="1819">
        <v>0.31643508409381699</v>
      </c>
      <c r="E19" s="1819">
        <v>0.16226072658634483</v>
      </c>
      <c r="F19" s="1820">
        <v>-2.86341076453905E-2</v>
      </c>
      <c r="G19" s="1818">
        <v>0.34159157099579757</v>
      </c>
      <c r="H19" s="1819">
        <v>0.41209963343295264</v>
      </c>
      <c r="I19" s="1819">
        <v>7.0912605929280531E-2</v>
      </c>
      <c r="J19" s="1820">
        <v>0.16674137936316191</v>
      </c>
      <c r="K19" s="1807"/>
    </row>
    <row r="20" spans="1:11">
      <c r="A20" s="1811"/>
      <c r="B20" s="1817" t="s">
        <v>1002</v>
      </c>
      <c r="C20" s="1821">
        <v>5929</v>
      </c>
      <c r="D20" s="1822">
        <v>3868</v>
      </c>
      <c r="E20" s="1822">
        <v>1557</v>
      </c>
      <c r="F20" s="1823">
        <v>504</v>
      </c>
      <c r="G20" s="1821">
        <v>5933</v>
      </c>
      <c r="H20" s="1822">
        <v>3885</v>
      </c>
      <c r="I20" s="1822">
        <v>1567</v>
      </c>
      <c r="J20" s="1823">
        <v>481</v>
      </c>
      <c r="K20" s="1807"/>
    </row>
    <row r="21" spans="1:11">
      <c r="A21" s="1811"/>
      <c r="B21" s="1817" t="s">
        <v>1003</v>
      </c>
      <c r="C21" s="1824">
        <v>4.0344259016208461</v>
      </c>
      <c r="D21" s="1825">
        <v>4.8040137021716642</v>
      </c>
      <c r="E21" s="1825">
        <v>2.7850385356454721</v>
      </c>
      <c r="F21" s="1826">
        <v>1.9878594656944444</v>
      </c>
      <c r="G21" s="1824">
        <v>4.1215558558907803</v>
      </c>
      <c r="H21" s="1825">
        <v>4.922717089575289</v>
      </c>
      <c r="I21" s="1825">
        <v>2.7754486279514996</v>
      </c>
      <c r="J21" s="1826">
        <v>2.0359812889812892</v>
      </c>
      <c r="K21" s="1807"/>
    </row>
    <row r="22" spans="1:11">
      <c r="A22" s="1811"/>
      <c r="B22" s="1817" t="s">
        <v>1004</v>
      </c>
      <c r="C22" s="1824">
        <v>1.1055653612261758</v>
      </c>
      <c r="D22" s="1825">
        <v>1.5201584798345398</v>
      </c>
      <c r="E22" s="1825">
        <v>0.45190237636480413</v>
      </c>
      <c r="F22" s="1827">
        <v>-5.6920581924603163E-2</v>
      </c>
      <c r="G22" s="1824">
        <v>1.4078887397606605</v>
      </c>
      <c r="H22" s="1825">
        <v>2.0286499081081084</v>
      </c>
      <c r="I22" s="1825">
        <v>0.19681429483088705</v>
      </c>
      <c r="J22" s="1827">
        <v>0.33948232848232845</v>
      </c>
      <c r="K22" s="1807"/>
    </row>
    <row r="23" spans="1:11" ht="15" thickBot="1">
      <c r="A23" s="1811"/>
      <c r="B23" s="1828" t="s">
        <v>1005</v>
      </c>
      <c r="C23" s="1829">
        <v>1.966714984651712</v>
      </c>
      <c r="D23" s="1830">
        <v>1.9739581178903827</v>
      </c>
      <c r="E23" s="1831">
        <v>2.1137360308285165</v>
      </c>
      <c r="F23" s="1832">
        <v>1.4569367936507935</v>
      </c>
      <c r="G23" s="1829">
        <v>1.9027722905781221</v>
      </c>
      <c r="H23" s="1830">
        <v>1.9523696267696269</v>
      </c>
      <c r="I23" s="1831">
        <v>1.9187919591576259</v>
      </c>
      <c r="J23" s="1832">
        <v>1.4499896049896051</v>
      </c>
      <c r="K23" s="1807"/>
    </row>
    <row r="24" spans="1:11">
      <c r="G24" s="1807"/>
    </row>
  </sheetData>
  <mergeCells count="5">
    <mergeCell ref="I1:J1"/>
    <mergeCell ref="B3:J3"/>
    <mergeCell ref="B5:B6"/>
    <mergeCell ref="C5:F5"/>
    <mergeCell ref="G5:J5"/>
  </mergeCells>
  <pageMargins left="0.17" right="0.19" top="1.01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workbookViewId="0"/>
  </sheetViews>
  <sheetFormatPr defaultRowHeight="12.75"/>
  <cols>
    <col min="1" max="1" width="5.28515625" style="291" customWidth="1"/>
    <col min="2" max="2" width="17.42578125" style="291" customWidth="1"/>
    <col min="3" max="3" width="11.5703125" style="291" customWidth="1"/>
    <col min="4" max="4" width="11.7109375" style="291" customWidth="1"/>
    <col min="5" max="5" width="11.140625" style="291" customWidth="1"/>
    <col min="6" max="6" width="10.85546875" style="291" customWidth="1"/>
    <col min="7" max="7" width="11.7109375" style="291" customWidth="1"/>
    <col min="8" max="8" width="10.5703125" style="291" customWidth="1"/>
    <col min="9" max="9" width="13.28515625" style="291" customWidth="1"/>
    <col min="10" max="10" width="12" style="291" bestFit="1" customWidth="1"/>
    <col min="11" max="11" width="6.28515625" style="291" bestFit="1" customWidth="1"/>
    <col min="12" max="230" width="9.140625" style="291"/>
    <col min="231" max="231" width="20.5703125" style="291" customWidth="1"/>
    <col min="232" max="232" width="11.140625" style="291" bestFit="1" customWidth="1"/>
    <col min="233" max="235" width="11.28515625" style="291" bestFit="1" customWidth="1"/>
    <col min="236" max="236" width="10.5703125" style="291" customWidth="1"/>
    <col min="237" max="237" width="11.28515625" style="291" bestFit="1" customWidth="1"/>
    <col min="238" max="238" width="12.5703125" style="291" customWidth="1"/>
    <col min="239" max="239" width="11" style="291" customWidth="1"/>
    <col min="240" max="240" width="6.28515625" style="291" bestFit="1" customWidth="1"/>
    <col min="241" max="241" width="25.5703125" style="291" customWidth="1"/>
    <col min="242" max="242" width="10" style="291" customWidth="1"/>
    <col min="243" max="243" width="10.85546875" style="291" customWidth="1"/>
    <col min="244" max="244" width="9.85546875" style="291" customWidth="1"/>
    <col min="245" max="245" width="10.140625" style="291" customWidth="1"/>
    <col min="246" max="246" width="9.5703125" style="291" customWidth="1"/>
    <col min="247" max="247" width="10.42578125" style="291" customWidth="1"/>
    <col min="248" max="486" width="9.140625" style="291"/>
    <col min="487" max="487" width="20.5703125" style="291" customWidth="1"/>
    <col min="488" max="488" width="11.140625" style="291" bestFit="1" customWidth="1"/>
    <col min="489" max="491" width="11.28515625" style="291" bestFit="1" customWidth="1"/>
    <col min="492" max="492" width="10.5703125" style="291" customWidth="1"/>
    <col min="493" max="493" width="11.28515625" style="291" bestFit="1" customWidth="1"/>
    <col min="494" max="494" width="12.5703125" style="291" customWidth="1"/>
    <col min="495" max="495" width="11" style="291" customWidth="1"/>
    <col min="496" max="496" width="6.28515625" style="291" bestFit="1" customWidth="1"/>
    <col min="497" max="497" width="25.5703125" style="291" customWidth="1"/>
    <col min="498" max="498" width="10" style="291" customWidth="1"/>
    <col min="499" max="499" width="10.85546875" style="291" customWidth="1"/>
    <col min="500" max="500" width="9.85546875" style="291" customWidth="1"/>
    <col min="501" max="501" width="10.140625" style="291" customWidth="1"/>
    <col min="502" max="502" width="9.5703125" style="291" customWidth="1"/>
    <col min="503" max="503" width="10.42578125" style="291" customWidth="1"/>
    <col min="504" max="742" width="9.140625" style="291"/>
    <col min="743" max="743" width="20.5703125" style="291" customWidth="1"/>
    <col min="744" max="744" width="11.140625" style="291" bestFit="1" customWidth="1"/>
    <col min="745" max="747" width="11.28515625" style="291" bestFit="1" customWidth="1"/>
    <col min="748" max="748" width="10.5703125" style="291" customWidth="1"/>
    <col min="749" max="749" width="11.28515625" style="291" bestFit="1" customWidth="1"/>
    <col min="750" max="750" width="12.5703125" style="291" customWidth="1"/>
    <col min="751" max="751" width="11" style="291" customWidth="1"/>
    <col min="752" max="752" width="6.28515625" style="291" bestFit="1" customWidth="1"/>
    <col min="753" max="753" width="25.5703125" style="291" customWidth="1"/>
    <col min="754" max="754" width="10" style="291" customWidth="1"/>
    <col min="755" max="755" width="10.85546875" style="291" customWidth="1"/>
    <col min="756" max="756" width="9.85546875" style="291" customWidth="1"/>
    <col min="757" max="757" width="10.140625" style="291" customWidth="1"/>
    <col min="758" max="758" width="9.5703125" style="291" customWidth="1"/>
    <col min="759" max="759" width="10.42578125" style="291" customWidth="1"/>
    <col min="760" max="998" width="9.140625" style="291"/>
    <col min="999" max="999" width="20.5703125" style="291" customWidth="1"/>
    <col min="1000" max="1000" width="11.140625" style="291" bestFit="1" customWidth="1"/>
    <col min="1001" max="1003" width="11.28515625" style="291" bestFit="1" customWidth="1"/>
    <col min="1004" max="1004" width="10.5703125" style="291" customWidth="1"/>
    <col min="1005" max="1005" width="11.28515625" style="291" bestFit="1" customWidth="1"/>
    <col min="1006" max="1006" width="12.5703125" style="291" customWidth="1"/>
    <col min="1007" max="1007" width="11" style="291" customWidth="1"/>
    <col min="1008" max="1008" width="6.28515625" style="291" bestFit="1" customWidth="1"/>
    <col min="1009" max="1009" width="25.5703125" style="291" customWidth="1"/>
    <col min="1010" max="1010" width="10" style="291" customWidth="1"/>
    <col min="1011" max="1011" width="10.85546875" style="291" customWidth="1"/>
    <col min="1012" max="1012" width="9.85546875" style="291" customWidth="1"/>
    <col min="1013" max="1013" width="10.140625" style="291" customWidth="1"/>
    <col min="1014" max="1014" width="9.5703125" style="291" customWidth="1"/>
    <col min="1015" max="1015" width="10.42578125" style="291" customWidth="1"/>
    <col min="1016" max="1254" width="9.140625" style="291"/>
    <col min="1255" max="1255" width="20.5703125" style="291" customWidth="1"/>
    <col min="1256" max="1256" width="11.140625" style="291" bestFit="1" customWidth="1"/>
    <col min="1257" max="1259" width="11.28515625" style="291" bestFit="1" customWidth="1"/>
    <col min="1260" max="1260" width="10.5703125" style="291" customWidth="1"/>
    <col min="1261" max="1261" width="11.28515625" style="291" bestFit="1" customWidth="1"/>
    <col min="1262" max="1262" width="12.5703125" style="291" customWidth="1"/>
    <col min="1263" max="1263" width="11" style="291" customWidth="1"/>
    <col min="1264" max="1264" width="6.28515625" style="291" bestFit="1" customWidth="1"/>
    <col min="1265" max="1265" width="25.5703125" style="291" customWidth="1"/>
    <col min="1266" max="1266" width="10" style="291" customWidth="1"/>
    <col min="1267" max="1267" width="10.85546875" style="291" customWidth="1"/>
    <col min="1268" max="1268" width="9.85546875" style="291" customWidth="1"/>
    <col min="1269" max="1269" width="10.140625" style="291" customWidth="1"/>
    <col min="1270" max="1270" width="9.5703125" style="291" customWidth="1"/>
    <col min="1271" max="1271" width="10.42578125" style="291" customWidth="1"/>
    <col min="1272" max="1510" width="9.140625" style="291"/>
    <col min="1511" max="1511" width="20.5703125" style="291" customWidth="1"/>
    <col min="1512" max="1512" width="11.140625" style="291" bestFit="1" customWidth="1"/>
    <col min="1513" max="1515" width="11.28515625" style="291" bestFit="1" customWidth="1"/>
    <col min="1516" max="1516" width="10.5703125" style="291" customWidth="1"/>
    <col min="1517" max="1517" width="11.28515625" style="291" bestFit="1" customWidth="1"/>
    <col min="1518" max="1518" width="12.5703125" style="291" customWidth="1"/>
    <col min="1519" max="1519" width="11" style="291" customWidth="1"/>
    <col min="1520" max="1520" width="6.28515625" style="291" bestFit="1" customWidth="1"/>
    <col min="1521" max="1521" width="25.5703125" style="291" customWidth="1"/>
    <col min="1522" max="1522" width="10" style="291" customWidth="1"/>
    <col min="1523" max="1523" width="10.85546875" style="291" customWidth="1"/>
    <col min="1524" max="1524" width="9.85546875" style="291" customWidth="1"/>
    <col min="1525" max="1525" width="10.140625" style="291" customWidth="1"/>
    <col min="1526" max="1526" width="9.5703125" style="291" customWidth="1"/>
    <col min="1527" max="1527" width="10.42578125" style="291" customWidth="1"/>
    <col min="1528" max="1766" width="9.140625" style="291"/>
    <col min="1767" max="1767" width="20.5703125" style="291" customWidth="1"/>
    <col min="1768" max="1768" width="11.140625" style="291" bestFit="1" customWidth="1"/>
    <col min="1769" max="1771" width="11.28515625" style="291" bestFit="1" customWidth="1"/>
    <col min="1772" max="1772" width="10.5703125" style="291" customWidth="1"/>
    <col min="1773" max="1773" width="11.28515625" style="291" bestFit="1" customWidth="1"/>
    <col min="1774" max="1774" width="12.5703125" style="291" customWidth="1"/>
    <col min="1775" max="1775" width="11" style="291" customWidth="1"/>
    <col min="1776" max="1776" width="6.28515625" style="291" bestFit="1" customWidth="1"/>
    <col min="1777" max="1777" width="25.5703125" style="291" customWidth="1"/>
    <col min="1778" max="1778" width="10" style="291" customWidth="1"/>
    <col min="1779" max="1779" width="10.85546875" style="291" customWidth="1"/>
    <col min="1780" max="1780" width="9.85546875" style="291" customWidth="1"/>
    <col min="1781" max="1781" width="10.140625" style="291" customWidth="1"/>
    <col min="1782" max="1782" width="9.5703125" style="291" customWidth="1"/>
    <col min="1783" max="1783" width="10.42578125" style="291" customWidth="1"/>
    <col min="1784" max="2022" width="9.140625" style="291"/>
    <col min="2023" max="2023" width="20.5703125" style="291" customWidth="1"/>
    <col min="2024" max="2024" width="11.140625" style="291" bestFit="1" customWidth="1"/>
    <col min="2025" max="2027" width="11.28515625" style="291" bestFit="1" customWidth="1"/>
    <col min="2028" max="2028" width="10.5703125" style="291" customWidth="1"/>
    <col min="2029" max="2029" width="11.28515625" style="291" bestFit="1" customWidth="1"/>
    <col min="2030" max="2030" width="12.5703125" style="291" customWidth="1"/>
    <col min="2031" max="2031" width="11" style="291" customWidth="1"/>
    <col min="2032" max="2032" width="6.28515625" style="291" bestFit="1" customWidth="1"/>
    <col min="2033" max="2033" width="25.5703125" style="291" customWidth="1"/>
    <col min="2034" max="2034" width="10" style="291" customWidth="1"/>
    <col min="2035" max="2035" width="10.85546875" style="291" customWidth="1"/>
    <col min="2036" max="2036" width="9.85546875" style="291" customWidth="1"/>
    <col min="2037" max="2037" width="10.140625" style="291" customWidth="1"/>
    <col min="2038" max="2038" width="9.5703125" style="291" customWidth="1"/>
    <col min="2039" max="2039" width="10.42578125" style="291" customWidth="1"/>
    <col min="2040" max="2278" width="9.140625" style="291"/>
    <col min="2279" max="2279" width="20.5703125" style="291" customWidth="1"/>
    <col min="2280" max="2280" width="11.140625" style="291" bestFit="1" customWidth="1"/>
    <col min="2281" max="2283" width="11.28515625" style="291" bestFit="1" customWidth="1"/>
    <col min="2284" max="2284" width="10.5703125" style="291" customWidth="1"/>
    <col min="2285" max="2285" width="11.28515625" style="291" bestFit="1" customWidth="1"/>
    <col min="2286" max="2286" width="12.5703125" style="291" customWidth="1"/>
    <col min="2287" max="2287" width="11" style="291" customWidth="1"/>
    <col min="2288" max="2288" width="6.28515625" style="291" bestFit="1" customWidth="1"/>
    <col min="2289" max="2289" width="25.5703125" style="291" customWidth="1"/>
    <col min="2290" max="2290" width="10" style="291" customWidth="1"/>
    <col min="2291" max="2291" width="10.85546875" style="291" customWidth="1"/>
    <col min="2292" max="2292" width="9.85546875" style="291" customWidth="1"/>
    <col min="2293" max="2293" width="10.140625" style="291" customWidth="1"/>
    <col min="2294" max="2294" width="9.5703125" style="291" customWidth="1"/>
    <col min="2295" max="2295" width="10.42578125" style="291" customWidth="1"/>
    <col min="2296" max="2534" width="9.140625" style="291"/>
    <col min="2535" max="2535" width="20.5703125" style="291" customWidth="1"/>
    <col min="2536" max="2536" width="11.140625" style="291" bestFit="1" customWidth="1"/>
    <col min="2537" max="2539" width="11.28515625" style="291" bestFit="1" customWidth="1"/>
    <col min="2540" max="2540" width="10.5703125" style="291" customWidth="1"/>
    <col min="2541" max="2541" width="11.28515625" style="291" bestFit="1" customWidth="1"/>
    <col min="2542" max="2542" width="12.5703125" style="291" customWidth="1"/>
    <col min="2543" max="2543" width="11" style="291" customWidth="1"/>
    <col min="2544" max="2544" width="6.28515625" style="291" bestFit="1" customWidth="1"/>
    <col min="2545" max="2545" width="25.5703125" style="291" customWidth="1"/>
    <col min="2546" max="2546" width="10" style="291" customWidth="1"/>
    <col min="2547" max="2547" width="10.85546875" style="291" customWidth="1"/>
    <col min="2548" max="2548" width="9.85546875" style="291" customWidth="1"/>
    <col min="2549" max="2549" width="10.140625" style="291" customWidth="1"/>
    <col min="2550" max="2550" width="9.5703125" style="291" customWidth="1"/>
    <col min="2551" max="2551" width="10.42578125" style="291" customWidth="1"/>
    <col min="2552" max="2790" width="9.140625" style="291"/>
    <col min="2791" max="2791" width="20.5703125" style="291" customWidth="1"/>
    <col min="2792" max="2792" width="11.140625" style="291" bestFit="1" customWidth="1"/>
    <col min="2793" max="2795" width="11.28515625" style="291" bestFit="1" customWidth="1"/>
    <col min="2796" max="2796" width="10.5703125" style="291" customWidth="1"/>
    <col min="2797" max="2797" width="11.28515625" style="291" bestFit="1" customWidth="1"/>
    <col min="2798" max="2798" width="12.5703125" style="291" customWidth="1"/>
    <col min="2799" max="2799" width="11" style="291" customWidth="1"/>
    <col min="2800" max="2800" width="6.28515625" style="291" bestFit="1" customWidth="1"/>
    <col min="2801" max="2801" width="25.5703125" style="291" customWidth="1"/>
    <col min="2802" max="2802" width="10" style="291" customWidth="1"/>
    <col min="2803" max="2803" width="10.85546875" style="291" customWidth="1"/>
    <col min="2804" max="2804" width="9.85546875" style="291" customWidth="1"/>
    <col min="2805" max="2805" width="10.140625" style="291" customWidth="1"/>
    <col min="2806" max="2806" width="9.5703125" style="291" customWidth="1"/>
    <col min="2807" max="2807" width="10.42578125" style="291" customWidth="1"/>
    <col min="2808" max="3046" width="9.140625" style="291"/>
    <col min="3047" max="3047" width="20.5703125" style="291" customWidth="1"/>
    <col min="3048" max="3048" width="11.140625" style="291" bestFit="1" customWidth="1"/>
    <col min="3049" max="3051" width="11.28515625" style="291" bestFit="1" customWidth="1"/>
    <col min="3052" max="3052" width="10.5703125" style="291" customWidth="1"/>
    <col min="3053" max="3053" width="11.28515625" style="291" bestFit="1" customWidth="1"/>
    <col min="3054" max="3054" width="12.5703125" style="291" customWidth="1"/>
    <col min="3055" max="3055" width="11" style="291" customWidth="1"/>
    <col min="3056" max="3056" width="6.28515625" style="291" bestFit="1" customWidth="1"/>
    <col min="3057" max="3057" width="25.5703125" style="291" customWidth="1"/>
    <col min="3058" max="3058" width="10" style="291" customWidth="1"/>
    <col min="3059" max="3059" width="10.85546875" style="291" customWidth="1"/>
    <col min="3060" max="3060" width="9.85546875" style="291" customWidth="1"/>
    <col min="3061" max="3061" width="10.140625" style="291" customWidth="1"/>
    <col min="3062" max="3062" width="9.5703125" style="291" customWidth="1"/>
    <col min="3063" max="3063" width="10.42578125" style="291" customWidth="1"/>
    <col min="3064" max="3302" width="9.140625" style="291"/>
    <col min="3303" max="3303" width="20.5703125" style="291" customWidth="1"/>
    <col min="3304" max="3304" width="11.140625" style="291" bestFit="1" customWidth="1"/>
    <col min="3305" max="3307" width="11.28515625" style="291" bestFit="1" customWidth="1"/>
    <col min="3308" max="3308" width="10.5703125" style="291" customWidth="1"/>
    <col min="3309" max="3309" width="11.28515625" style="291" bestFit="1" customWidth="1"/>
    <col min="3310" max="3310" width="12.5703125" style="291" customWidth="1"/>
    <col min="3311" max="3311" width="11" style="291" customWidth="1"/>
    <col min="3312" max="3312" width="6.28515625" style="291" bestFit="1" customWidth="1"/>
    <col min="3313" max="3313" width="25.5703125" style="291" customWidth="1"/>
    <col min="3314" max="3314" width="10" style="291" customWidth="1"/>
    <col min="3315" max="3315" width="10.85546875" style="291" customWidth="1"/>
    <col min="3316" max="3316" width="9.85546875" style="291" customWidth="1"/>
    <col min="3317" max="3317" width="10.140625" style="291" customWidth="1"/>
    <col min="3318" max="3318" width="9.5703125" style="291" customWidth="1"/>
    <col min="3319" max="3319" width="10.42578125" style="291" customWidth="1"/>
    <col min="3320" max="3558" width="9.140625" style="291"/>
    <col min="3559" max="3559" width="20.5703125" style="291" customWidth="1"/>
    <col min="3560" max="3560" width="11.140625" style="291" bestFit="1" customWidth="1"/>
    <col min="3561" max="3563" width="11.28515625" style="291" bestFit="1" customWidth="1"/>
    <col min="3564" max="3564" width="10.5703125" style="291" customWidth="1"/>
    <col min="3565" max="3565" width="11.28515625" style="291" bestFit="1" customWidth="1"/>
    <col min="3566" max="3566" width="12.5703125" style="291" customWidth="1"/>
    <col min="3567" max="3567" width="11" style="291" customWidth="1"/>
    <col min="3568" max="3568" width="6.28515625" style="291" bestFit="1" customWidth="1"/>
    <col min="3569" max="3569" width="25.5703125" style="291" customWidth="1"/>
    <col min="3570" max="3570" width="10" style="291" customWidth="1"/>
    <col min="3571" max="3571" width="10.85546875" style="291" customWidth="1"/>
    <col min="3572" max="3572" width="9.85546875" style="291" customWidth="1"/>
    <col min="3573" max="3573" width="10.140625" style="291" customWidth="1"/>
    <col min="3574" max="3574" width="9.5703125" style="291" customWidth="1"/>
    <col min="3575" max="3575" width="10.42578125" style="291" customWidth="1"/>
    <col min="3576" max="3814" width="9.140625" style="291"/>
    <col min="3815" max="3815" width="20.5703125" style="291" customWidth="1"/>
    <col min="3816" max="3816" width="11.140625" style="291" bestFit="1" customWidth="1"/>
    <col min="3817" max="3819" width="11.28515625" style="291" bestFit="1" customWidth="1"/>
    <col min="3820" max="3820" width="10.5703125" style="291" customWidth="1"/>
    <col min="3821" max="3821" width="11.28515625" style="291" bestFit="1" customWidth="1"/>
    <col min="3822" max="3822" width="12.5703125" style="291" customWidth="1"/>
    <col min="3823" max="3823" width="11" style="291" customWidth="1"/>
    <col min="3824" max="3824" width="6.28515625" style="291" bestFit="1" customWidth="1"/>
    <col min="3825" max="3825" width="25.5703125" style="291" customWidth="1"/>
    <col min="3826" max="3826" width="10" style="291" customWidth="1"/>
    <col min="3827" max="3827" width="10.85546875" style="291" customWidth="1"/>
    <col min="3828" max="3828" width="9.85546875" style="291" customWidth="1"/>
    <col min="3829" max="3829" width="10.140625" style="291" customWidth="1"/>
    <col min="3830" max="3830" width="9.5703125" style="291" customWidth="1"/>
    <col min="3831" max="3831" width="10.42578125" style="291" customWidth="1"/>
    <col min="3832" max="4070" width="9.140625" style="291"/>
    <col min="4071" max="4071" width="20.5703125" style="291" customWidth="1"/>
    <col min="4072" max="4072" width="11.140625" style="291" bestFit="1" customWidth="1"/>
    <col min="4073" max="4075" width="11.28515625" style="291" bestFit="1" customWidth="1"/>
    <col min="4076" max="4076" width="10.5703125" style="291" customWidth="1"/>
    <col min="4077" max="4077" width="11.28515625" style="291" bestFit="1" customWidth="1"/>
    <col min="4078" max="4078" width="12.5703125" style="291" customWidth="1"/>
    <col min="4079" max="4079" width="11" style="291" customWidth="1"/>
    <col min="4080" max="4080" width="6.28515625" style="291" bestFit="1" customWidth="1"/>
    <col min="4081" max="4081" width="25.5703125" style="291" customWidth="1"/>
    <col min="4082" max="4082" width="10" style="291" customWidth="1"/>
    <col min="4083" max="4083" width="10.85546875" style="291" customWidth="1"/>
    <col min="4084" max="4084" width="9.85546875" style="291" customWidth="1"/>
    <col min="4085" max="4085" width="10.140625" style="291" customWidth="1"/>
    <col min="4086" max="4086" width="9.5703125" style="291" customWidth="1"/>
    <col min="4087" max="4087" width="10.42578125" style="291" customWidth="1"/>
    <col min="4088" max="4326" width="9.140625" style="291"/>
    <col min="4327" max="4327" width="20.5703125" style="291" customWidth="1"/>
    <col min="4328" max="4328" width="11.140625" style="291" bestFit="1" customWidth="1"/>
    <col min="4329" max="4331" width="11.28515625" style="291" bestFit="1" customWidth="1"/>
    <col min="4332" max="4332" width="10.5703125" style="291" customWidth="1"/>
    <col min="4333" max="4333" width="11.28515625" style="291" bestFit="1" customWidth="1"/>
    <col min="4334" max="4334" width="12.5703125" style="291" customWidth="1"/>
    <col min="4335" max="4335" width="11" style="291" customWidth="1"/>
    <col min="4336" max="4336" width="6.28515625" style="291" bestFit="1" customWidth="1"/>
    <col min="4337" max="4337" width="25.5703125" style="291" customWidth="1"/>
    <col min="4338" max="4338" width="10" style="291" customWidth="1"/>
    <col min="4339" max="4339" width="10.85546875" style="291" customWidth="1"/>
    <col min="4340" max="4340" width="9.85546875" style="291" customWidth="1"/>
    <col min="4341" max="4341" width="10.140625" style="291" customWidth="1"/>
    <col min="4342" max="4342" width="9.5703125" style="291" customWidth="1"/>
    <col min="4343" max="4343" width="10.42578125" style="291" customWidth="1"/>
    <col min="4344" max="4582" width="9.140625" style="291"/>
    <col min="4583" max="4583" width="20.5703125" style="291" customWidth="1"/>
    <col min="4584" max="4584" width="11.140625" style="291" bestFit="1" customWidth="1"/>
    <col min="4585" max="4587" width="11.28515625" style="291" bestFit="1" customWidth="1"/>
    <col min="4588" max="4588" width="10.5703125" style="291" customWidth="1"/>
    <col min="4589" max="4589" width="11.28515625" style="291" bestFit="1" customWidth="1"/>
    <col min="4590" max="4590" width="12.5703125" style="291" customWidth="1"/>
    <col min="4591" max="4591" width="11" style="291" customWidth="1"/>
    <col min="4592" max="4592" width="6.28515625" style="291" bestFit="1" customWidth="1"/>
    <col min="4593" max="4593" width="25.5703125" style="291" customWidth="1"/>
    <col min="4594" max="4594" width="10" style="291" customWidth="1"/>
    <col min="4595" max="4595" width="10.85546875" style="291" customWidth="1"/>
    <col min="4596" max="4596" width="9.85546875" style="291" customWidth="1"/>
    <col min="4597" max="4597" width="10.140625" style="291" customWidth="1"/>
    <col min="4598" max="4598" width="9.5703125" style="291" customWidth="1"/>
    <col min="4599" max="4599" width="10.42578125" style="291" customWidth="1"/>
    <col min="4600" max="4838" width="9.140625" style="291"/>
    <col min="4839" max="4839" width="20.5703125" style="291" customWidth="1"/>
    <col min="4840" max="4840" width="11.140625" style="291" bestFit="1" customWidth="1"/>
    <col min="4841" max="4843" width="11.28515625" style="291" bestFit="1" customWidth="1"/>
    <col min="4844" max="4844" width="10.5703125" style="291" customWidth="1"/>
    <col min="4845" max="4845" width="11.28515625" style="291" bestFit="1" customWidth="1"/>
    <col min="4846" max="4846" width="12.5703125" style="291" customWidth="1"/>
    <col min="4847" max="4847" width="11" style="291" customWidth="1"/>
    <col min="4848" max="4848" width="6.28515625" style="291" bestFit="1" customWidth="1"/>
    <col min="4849" max="4849" width="25.5703125" style="291" customWidth="1"/>
    <col min="4850" max="4850" width="10" style="291" customWidth="1"/>
    <col min="4851" max="4851" width="10.85546875" style="291" customWidth="1"/>
    <col min="4852" max="4852" width="9.85546875" style="291" customWidth="1"/>
    <col min="4853" max="4853" width="10.140625" style="291" customWidth="1"/>
    <col min="4854" max="4854" width="9.5703125" style="291" customWidth="1"/>
    <col min="4855" max="4855" width="10.42578125" style="291" customWidth="1"/>
    <col min="4856" max="5094" width="9.140625" style="291"/>
    <col min="5095" max="5095" width="20.5703125" style="291" customWidth="1"/>
    <col min="5096" max="5096" width="11.140625" style="291" bestFit="1" customWidth="1"/>
    <col min="5097" max="5099" width="11.28515625" style="291" bestFit="1" customWidth="1"/>
    <col min="5100" max="5100" width="10.5703125" style="291" customWidth="1"/>
    <col min="5101" max="5101" width="11.28515625" style="291" bestFit="1" customWidth="1"/>
    <col min="5102" max="5102" width="12.5703125" style="291" customWidth="1"/>
    <col min="5103" max="5103" width="11" style="291" customWidth="1"/>
    <col min="5104" max="5104" width="6.28515625" style="291" bestFit="1" customWidth="1"/>
    <col min="5105" max="5105" width="25.5703125" style="291" customWidth="1"/>
    <col min="5106" max="5106" width="10" style="291" customWidth="1"/>
    <col min="5107" max="5107" width="10.85546875" style="291" customWidth="1"/>
    <col min="5108" max="5108" width="9.85546875" style="291" customWidth="1"/>
    <col min="5109" max="5109" width="10.140625" style="291" customWidth="1"/>
    <col min="5110" max="5110" width="9.5703125" style="291" customWidth="1"/>
    <col min="5111" max="5111" width="10.42578125" style="291" customWidth="1"/>
    <col min="5112" max="5350" width="9.140625" style="291"/>
    <col min="5351" max="5351" width="20.5703125" style="291" customWidth="1"/>
    <col min="5352" max="5352" width="11.140625" style="291" bestFit="1" customWidth="1"/>
    <col min="5353" max="5355" width="11.28515625" style="291" bestFit="1" customWidth="1"/>
    <col min="5356" max="5356" width="10.5703125" style="291" customWidth="1"/>
    <col min="5357" max="5357" width="11.28515625" style="291" bestFit="1" customWidth="1"/>
    <col min="5358" max="5358" width="12.5703125" style="291" customWidth="1"/>
    <col min="5359" max="5359" width="11" style="291" customWidth="1"/>
    <col min="5360" max="5360" width="6.28515625" style="291" bestFit="1" customWidth="1"/>
    <col min="5361" max="5361" width="25.5703125" style="291" customWidth="1"/>
    <col min="5362" max="5362" width="10" style="291" customWidth="1"/>
    <col min="5363" max="5363" width="10.85546875" style="291" customWidth="1"/>
    <col min="5364" max="5364" width="9.85546875" style="291" customWidth="1"/>
    <col min="5365" max="5365" width="10.140625" style="291" customWidth="1"/>
    <col min="5366" max="5366" width="9.5703125" style="291" customWidth="1"/>
    <col min="5367" max="5367" width="10.42578125" style="291" customWidth="1"/>
    <col min="5368" max="5606" width="9.140625" style="291"/>
    <col min="5607" max="5607" width="20.5703125" style="291" customWidth="1"/>
    <col min="5608" max="5608" width="11.140625" style="291" bestFit="1" customWidth="1"/>
    <col min="5609" max="5611" width="11.28515625" style="291" bestFit="1" customWidth="1"/>
    <col min="5612" max="5612" width="10.5703125" style="291" customWidth="1"/>
    <col min="5613" max="5613" width="11.28515625" style="291" bestFit="1" customWidth="1"/>
    <col min="5614" max="5614" width="12.5703125" style="291" customWidth="1"/>
    <col min="5615" max="5615" width="11" style="291" customWidth="1"/>
    <col min="5616" max="5616" width="6.28515625" style="291" bestFit="1" customWidth="1"/>
    <col min="5617" max="5617" width="25.5703125" style="291" customWidth="1"/>
    <col min="5618" max="5618" width="10" style="291" customWidth="1"/>
    <col min="5619" max="5619" width="10.85546875" style="291" customWidth="1"/>
    <col min="5620" max="5620" width="9.85546875" style="291" customWidth="1"/>
    <col min="5621" max="5621" width="10.140625" style="291" customWidth="1"/>
    <col min="5622" max="5622" width="9.5703125" style="291" customWidth="1"/>
    <col min="5623" max="5623" width="10.42578125" style="291" customWidth="1"/>
    <col min="5624" max="5862" width="9.140625" style="291"/>
    <col min="5863" max="5863" width="20.5703125" style="291" customWidth="1"/>
    <col min="5864" max="5864" width="11.140625" style="291" bestFit="1" customWidth="1"/>
    <col min="5865" max="5867" width="11.28515625" style="291" bestFit="1" customWidth="1"/>
    <col min="5868" max="5868" width="10.5703125" style="291" customWidth="1"/>
    <col min="5869" max="5869" width="11.28515625" style="291" bestFit="1" customWidth="1"/>
    <col min="5870" max="5870" width="12.5703125" style="291" customWidth="1"/>
    <col min="5871" max="5871" width="11" style="291" customWidth="1"/>
    <col min="5872" max="5872" width="6.28515625" style="291" bestFit="1" customWidth="1"/>
    <col min="5873" max="5873" width="25.5703125" style="291" customWidth="1"/>
    <col min="5874" max="5874" width="10" style="291" customWidth="1"/>
    <col min="5875" max="5875" width="10.85546875" style="291" customWidth="1"/>
    <col min="5876" max="5876" width="9.85546875" style="291" customWidth="1"/>
    <col min="5877" max="5877" width="10.140625" style="291" customWidth="1"/>
    <col min="5878" max="5878" width="9.5703125" style="291" customWidth="1"/>
    <col min="5879" max="5879" width="10.42578125" style="291" customWidth="1"/>
    <col min="5880" max="6118" width="9.140625" style="291"/>
    <col min="6119" max="6119" width="20.5703125" style="291" customWidth="1"/>
    <col min="6120" max="6120" width="11.140625" style="291" bestFit="1" customWidth="1"/>
    <col min="6121" max="6123" width="11.28515625" style="291" bestFit="1" customWidth="1"/>
    <col min="6124" max="6124" width="10.5703125" style="291" customWidth="1"/>
    <col min="6125" max="6125" width="11.28515625" style="291" bestFit="1" customWidth="1"/>
    <col min="6126" max="6126" width="12.5703125" style="291" customWidth="1"/>
    <col min="6127" max="6127" width="11" style="291" customWidth="1"/>
    <col min="6128" max="6128" width="6.28515625" style="291" bestFit="1" customWidth="1"/>
    <col min="6129" max="6129" width="25.5703125" style="291" customWidth="1"/>
    <col min="6130" max="6130" width="10" style="291" customWidth="1"/>
    <col min="6131" max="6131" width="10.85546875" style="291" customWidth="1"/>
    <col min="6132" max="6132" width="9.85546875" style="291" customWidth="1"/>
    <col min="6133" max="6133" width="10.140625" style="291" customWidth="1"/>
    <col min="6134" max="6134" width="9.5703125" style="291" customWidth="1"/>
    <col min="6135" max="6135" width="10.42578125" style="291" customWidth="1"/>
    <col min="6136" max="6374" width="9.140625" style="291"/>
    <col min="6375" max="6375" width="20.5703125" style="291" customWidth="1"/>
    <col min="6376" max="6376" width="11.140625" style="291" bestFit="1" customWidth="1"/>
    <col min="6377" max="6379" width="11.28515625" style="291" bestFit="1" customWidth="1"/>
    <col min="6380" max="6380" width="10.5703125" style="291" customWidth="1"/>
    <col min="6381" max="6381" width="11.28515625" style="291" bestFit="1" customWidth="1"/>
    <col min="6382" max="6382" width="12.5703125" style="291" customWidth="1"/>
    <col min="6383" max="6383" width="11" style="291" customWidth="1"/>
    <col min="6384" max="6384" width="6.28515625" style="291" bestFit="1" customWidth="1"/>
    <col min="6385" max="6385" width="25.5703125" style="291" customWidth="1"/>
    <col min="6386" max="6386" width="10" style="291" customWidth="1"/>
    <col min="6387" max="6387" width="10.85546875" style="291" customWidth="1"/>
    <col min="6388" max="6388" width="9.85546875" style="291" customWidth="1"/>
    <col min="6389" max="6389" width="10.140625" style="291" customWidth="1"/>
    <col min="6390" max="6390" width="9.5703125" style="291" customWidth="1"/>
    <col min="6391" max="6391" width="10.42578125" style="291" customWidth="1"/>
    <col min="6392" max="6630" width="9.140625" style="291"/>
    <col min="6631" max="6631" width="20.5703125" style="291" customWidth="1"/>
    <col min="6632" max="6632" width="11.140625" style="291" bestFit="1" customWidth="1"/>
    <col min="6633" max="6635" width="11.28515625" style="291" bestFit="1" customWidth="1"/>
    <col min="6636" max="6636" width="10.5703125" style="291" customWidth="1"/>
    <col min="6637" max="6637" width="11.28515625" style="291" bestFit="1" customWidth="1"/>
    <col min="6638" max="6638" width="12.5703125" style="291" customWidth="1"/>
    <col min="6639" max="6639" width="11" style="291" customWidth="1"/>
    <col min="6640" max="6640" width="6.28515625" style="291" bestFit="1" customWidth="1"/>
    <col min="6641" max="6641" width="25.5703125" style="291" customWidth="1"/>
    <col min="6642" max="6642" width="10" style="291" customWidth="1"/>
    <col min="6643" max="6643" width="10.85546875" style="291" customWidth="1"/>
    <col min="6644" max="6644" width="9.85546875" style="291" customWidth="1"/>
    <col min="6645" max="6645" width="10.140625" style="291" customWidth="1"/>
    <col min="6646" max="6646" width="9.5703125" style="291" customWidth="1"/>
    <col min="6647" max="6647" width="10.42578125" style="291" customWidth="1"/>
    <col min="6648" max="6886" width="9.140625" style="291"/>
    <col min="6887" max="6887" width="20.5703125" style="291" customWidth="1"/>
    <col min="6888" max="6888" width="11.140625" style="291" bestFit="1" customWidth="1"/>
    <col min="6889" max="6891" width="11.28515625" style="291" bestFit="1" customWidth="1"/>
    <col min="6892" max="6892" width="10.5703125" style="291" customWidth="1"/>
    <col min="6893" max="6893" width="11.28515625" style="291" bestFit="1" customWidth="1"/>
    <col min="6894" max="6894" width="12.5703125" style="291" customWidth="1"/>
    <col min="6895" max="6895" width="11" style="291" customWidth="1"/>
    <col min="6896" max="6896" width="6.28515625" style="291" bestFit="1" customWidth="1"/>
    <col min="6897" max="6897" width="25.5703125" style="291" customWidth="1"/>
    <col min="6898" max="6898" width="10" style="291" customWidth="1"/>
    <col min="6899" max="6899" width="10.85546875" style="291" customWidth="1"/>
    <col min="6900" max="6900" width="9.85546875" style="291" customWidth="1"/>
    <col min="6901" max="6901" width="10.140625" style="291" customWidth="1"/>
    <col min="6902" max="6902" width="9.5703125" style="291" customWidth="1"/>
    <col min="6903" max="6903" width="10.42578125" style="291" customWidth="1"/>
    <col min="6904" max="7142" width="9.140625" style="291"/>
    <col min="7143" max="7143" width="20.5703125" style="291" customWidth="1"/>
    <col min="7144" max="7144" width="11.140625" style="291" bestFit="1" customWidth="1"/>
    <col min="7145" max="7147" width="11.28515625" style="291" bestFit="1" customWidth="1"/>
    <col min="7148" max="7148" width="10.5703125" style="291" customWidth="1"/>
    <col min="7149" max="7149" width="11.28515625" style="291" bestFit="1" customWidth="1"/>
    <col min="7150" max="7150" width="12.5703125" style="291" customWidth="1"/>
    <col min="7151" max="7151" width="11" style="291" customWidth="1"/>
    <col min="7152" max="7152" width="6.28515625" style="291" bestFit="1" customWidth="1"/>
    <col min="7153" max="7153" width="25.5703125" style="291" customWidth="1"/>
    <col min="7154" max="7154" width="10" style="291" customWidth="1"/>
    <col min="7155" max="7155" width="10.85546875" style="291" customWidth="1"/>
    <col min="7156" max="7156" width="9.85546875" style="291" customWidth="1"/>
    <col min="7157" max="7157" width="10.140625" style="291" customWidth="1"/>
    <col min="7158" max="7158" width="9.5703125" style="291" customWidth="1"/>
    <col min="7159" max="7159" width="10.42578125" style="291" customWidth="1"/>
    <col min="7160" max="7398" width="9.140625" style="291"/>
    <col min="7399" max="7399" width="20.5703125" style="291" customWidth="1"/>
    <col min="7400" max="7400" width="11.140625" style="291" bestFit="1" customWidth="1"/>
    <col min="7401" max="7403" width="11.28515625" style="291" bestFit="1" customWidth="1"/>
    <col min="7404" max="7404" width="10.5703125" style="291" customWidth="1"/>
    <col min="7405" max="7405" width="11.28515625" style="291" bestFit="1" customWidth="1"/>
    <col min="7406" max="7406" width="12.5703125" style="291" customWidth="1"/>
    <col min="7407" max="7407" width="11" style="291" customWidth="1"/>
    <col min="7408" max="7408" width="6.28515625" style="291" bestFit="1" customWidth="1"/>
    <col min="7409" max="7409" width="25.5703125" style="291" customWidth="1"/>
    <col min="7410" max="7410" width="10" style="291" customWidth="1"/>
    <col min="7411" max="7411" width="10.85546875" style="291" customWidth="1"/>
    <col min="7412" max="7412" width="9.85546875" style="291" customWidth="1"/>
    <col min="7413" max="7413" width="10.140625" style="291" customWidth="1"/>
    <col min="7414" max="7414" width="9.5703125" style="291" customWidth="1"/>
    <col min="7415" max="7415" width="10.42578125" style="291" customWidth="1"/>
    <col min="7416" max="7654" width="9.140625" style="291"/>
    <col min="7655" max="7655" width="20.5703125" style="291" customWidth="1"/>
    <col min="7656" max="7656" width="11.140625" style="291" bestFit="1" customWidth="1"/>
    <col min="7657" max="7659" width="11.28515625" style="291" bestFit="1" customWidth="1"/>
    <col min="7660" max="7660" width="10.5703125" style="291" customWidth="1"/>
    <col min="7661" max="7661" width="11.28515625" style="291" bestFit="1" customWidth="1"/>
    <col min="7662" max="7662" width="12.5703125" style="291" customWidth="1"/>
    <col min="7663" max="7663" width="11" style="291" customWidth="1"/>
    <col min="7664" max="7664" width="6.28515625" style="291" bestFit="1" customWidth="1"/>
    <col min="7665" max="7665" width="25.5703125" style="291" customWidth="1"/>
    <col min="7666" max="7666" width="10" style="291" customWidth="1"/>
    <col min="7667" max="7667" width="10.85546875" style="291" customWidth="1"/>
    <col min="7668" max="7668" width="9.85546875" style="291" customWidth="1"/>
    <col min="7669" max="7669" width="10.140625" style="291" customWidth="1"/>
    <col min="7670" max="7670" width="9.5703125" style="291" customWidth="1"/>
    <col min="7671" max="7671" width="10.42578125" style="291" customWidth="1"/>
    <col min="7672" max="7910" width="9.140625" style="291"/>
    <col min="7911" max="7911" width="20.5703125" style="291" customWidth="1"/>
    <col min="7912" max="7912" width="11.140625" style="291" bestFit="1" customWidth="1"/>
    <col min="7913" max="7915" width="11.28515625" style="291" bestFit="1" customWidth="1"/>
    <col min="7916" max="7916" width="10.5703125" style="291" customWidth="1"/>
    <col min="7917" max="7917" width="11.28515625" style="291" bestFit="1" customWidth="1"/>
    <col min="7918" max="7918" width="12.5703125" style="291" customWidth="1"/>
    <col min="7919" max="7919" width="11" style="291" customWidth="1"/>
    <col min="7920" max="7920" width="6.28515625" style="291" bestFit="1" customWidth="1"/>
    <col min="7921" max="7921" width="25.5703125" style="291" customWidth="1"/>
    <col min="7922" max="7922" width="10" style="291" customWidth="1"/>
    <col min="7923" max="7923" width="10.85546875" style="291" customWidth="1"/>
    <col min="7924" max="7924" width="9.85546875" style="291" customWidth="1"/>
    <col min="7925" max="7925" width="10.140625" style="291" customWidth="1"/>
    <col min="7926" max="7926" width="9.5703125" style="291" customWidth="1"/>
    <col min="7927" max="7927" width="10.42578125" style="291" customWidth="1"/>
    <col min="7928" max="8166" width="9.140625" style="291"/>
    <col min="8167" max="8167" width="20.5703125" style="291" customWidth="1"/>
    <col min="8168" max="8168" width="11.140625" style="291" bestFit="1" customWidth="1"/>
    <col min="8169" max="8171" width="11.28515625" style="291" bestFit="1" customWidth="1"/>
    <col min="8172" max="8172" width="10.5703125" style="291" customWidth="1"/>
    <col min="8173" max="8173" width="11.28515625" style="291" bestFit="1" customWidth="1"/>
    <col min="8174" max="8174" width="12.5703125" style="291" customWidth="1"/>
    <col min="8175" max="8175" width="11" style="291" customWidth="1"/>
    <col min="8176" max="8176" width="6.28515625" style="291" bestFit="1" customWidth="1"/>
    <col min="8177" max="8177" width="25.5703125" style="291" customWidth="1"/>
    <col min="8178" max="8178" width="10" style="291" customWidth="1"/>
    <col min="8179" max="8179" width="10.85546875" style="291" customWidth="1"/>
    <col min="8180" max="8180" width="9.85546875" style="291" customWidth="1"/>
    <col min="8181" max="8181" width="10.140625" style="291" customWidth="1"/>
    <col min="8182" max="8182" width="9.5703125" style="291" customWidth="1"/>
    <col min="8183" max="8183" width="10.42578125" style="291" customWidth="1"/>
    <col min="8184" max="8422" width="9.140625" style="291"/>
    <col min="8423" max="8423" width="20.5703125" style="291" customWidth="1"/>
    <col min="8424" max="8424" width="11.140625" style="291" bestFit="1" customWidth="1"/>
    <col min="8425" max="8427" width="11.28515625" style="291" bestFit="1" customWidth="1"/>
    <col min="8428" max="8428" width="10.5703125" style="291" customWidth="1"/>
    <col min="8429" max="8429" width="11.28515625" style="291" bestFit="1" customWidth="1"/>
    <col min="8430" max="8430" width="12.5703125" style="291" customWidth="1"/>
    <col min="8431" max="8431" width="11" style="291" customWidth="1"/>
    <col min="8432" max="8432" width="6.28515625" style="291" bestFit="1" customWidth="1"/>
    <col min="8433" max="8433" width="25.5703125" style="291" customWidth="1"/>
    <col min="8434" max="8434" width="10" style="291" customWidth="1"/>
    <col min="8435" max="8435" width="10.85546875" style="291" customWidth="1"/>
    <col min="8436" max="8436" width="9.85546875" style="291" customWidth="1"/>
    <col min="8437" max="8437" width="10.140625" style="291" customWidth="1"/>
    <col min="8438" max="8438" width="9.5703125" style="291" customWidth="1"/>
    <col min="8439" max="8439" width="10.42578125" style="291" customWidth="1"/>
    <col min="8440" max="8678" width="9.140625" style="291"/>
    <col min="8679" max="8679" width="20.5703125" style="291" customWidth="1"/>
    <col min="8680" max="8680" width="11.140625" style="291" bestFit="1" customWidth="1"/>
    <col min="8681" max="8683" width="11.28515625" style="291" bestFit="1" customWidth="1"/>
    <col min="8684" max="8684" width="10.5703125" style="291" customWidth="1"/>
    <col min="8685" max="8685" width="11.28515625" style="291" bestFit="1" customWidth="1"/>
    <col min="8686" max="8686" width="12.5703125" style="291" customWidth="1"/>
    <col min="8687" max="8687" width="11" style="291" customWidth="1"/>
    <col min="8688" max="8688" width="6.28515625" style="291" bestFit="1" customWidth="1"/>
    <col min="8689" max="8689" width="25.5703125" style="291" customWidth="1"/>
    <col min="8690" max="8690" width="10" style="291" customWidth="1"/>
    <col min="8691" max="8691" width="10.85546875" style="291" customWidth="1"/>
    <col min="8692" max="8692" width="9.85546875" style="291" customWidth="1"/>
    <col min="8693" max="8693" width="10.140625" style="291" customWidth="1"/>
    <col min="8694" max="8694" width="9.5703125" style="291" customWidth="1"/>
    <col min="8695" max="8695" width="10.42578125" style="291" customWidth="1"/>
    <col min="8696" max="8934" width="9.140625" style="291"/>
    <col min="8935" max="8935" width="20.5703125" style="291" customWidth="1"/>
    <col min="8936" max="8936" width="11.140625" style="291" bestFit="1" customWidth="1"/>
    <col min="8937" max="8939" width="11.28515625" style="291" bestFit="1" customWidth="1"/>
    <col min="8940" max="8940" width="10.5703125" style="291" customWidth="1"/>
    <col min="8941" max="8941" width="11.28515625" style="291" bestFit="1" customWidth="1"/>
    <col min="8942" max="8942" width="12.5703125" style="291" customWidth="1"/>
    <col min="8943" max="8943" width="11" style="291" customWidth="1"/>
    <col min="8944" max="8944" width="6.28515625" style="291" bestFit="1" customWidth="1"/>
    <col min="8945" max="8945" width="25.5703125" style="291" customWidth="1"/>
    <col min="8946" max="8946" width="10" style="291" customWidth="1"/>
    <col min="8947" max="8947" width="10.85546875" style="291" customWidth="1"/>
    <col min="8948" max="8948" width="9.85546875" style="291" customWidth="1"/>
    <col min="8949" max="8949" width="10.140625" style="291" customWidth="1"/>
    <col min="8950" max="8950" width="9.5703125" style="291" customWidth="1"/>
    <col min="8951" max="8951" width="10.42578125" style="291" customWidth="1"/>
    <col min="8952" max="9190" width="9.140625" style="291"/>
    <col min="9191" max="9191" width="20.5703125" style="291" customWidth="1"/>
    <col min="9192" max="9192" width="11.140625" style="291" bestFit="1" customWidth="1"/>
    <col min="9193" max="9195" width="11.28515625" style="291" bestFit="1" customWidth="1"/>
    <col min="9196" max="9196" width="10.5703125" style="291" customWidth="1"/>
    <col min="9197" max="9197" width="11.28515625" style="291" bestFit="1" customWidth="1"/>
    <col min="9198" max="9198" width="12.5703125" style="291" customWidth="1"/>
    <col min="9199" max="9199" width="11" style="291" customWidth="1"/>
    <col min="9200" max="9200" width="6.28515625" style="291" bestFit="1" customWidth="1"/>
    <col min="9201" max="9201" width="25.5703125" style="291" customWidth="1"/>
    <col min="9202" max="9202" width="10" style="291" customWidth="1"/>
    <col min="9203" max="9203" width="10.85546875" style="291" customWidth="1"/>
    <col min="9204" max="9204" width="9.85546875" style="291" customWidth="1"/>
    <col min="9205" max="9205" width="10.140625" style="291" customWidth="1"/>
    <col min="9206" max="9206" width="9.5703125" style="291" customWidth="1"/>
    <col min="9207" max="9207" width="10.42578125" style="291" customWidth="1"/>
    <col min="9208" max="9446" width="9.140625" style="291"/>
    <col min="9447" max="9447" width="20.5703125" style="291" customWidth="1"/>
    <col min="9448" max="9448" width="11.140625" style="291" bestFit="1" customWidth="1"/>
    <col min="9449" max="9451" width="11.28515625" style="291" bestFit="1" customWidth="1"/>
    <col min="9452" max="9452" width="10.5703125" style="291" customWidth="1"/>
    <col min="9453" max="9453" width="11.28515625" style="291" bestFit="1" customWidth="1"/>
    <col min="9454" max="9454" width="12.5703125" style="291" customWidth="1"/>
    <col min="9455" max="9455" width="11" style="291" customWidth="1"/>
    <col min="9456" max="9456" width="6.28515625" style="291" bestFit="1" customWidth="1"/>
    <col min="9457" max="9457" width="25.5703125" style="291" customWidth="1"/>
    <col min="9458" max="9458" width="10" style="291" customWidth="1"/>
    <col min="9459" max="9459" width="10.85546875" style="291" customWidth="1"/>
    <col min="9460" max="9460" width="9.85546875" style="291" customWidth="1"/>
    <col min="9461" max="9461" width="10.140625" style="291" customWidth="1"/>
    <col min="9462" max="9462" width="9.5703125" style="291" customWidth="1"/>
    <col min="9463" max="9463" width="10.42578125" style="291" customWidth="1"/>
    <col min="9464" max="9702" width="9.140625" style="291"/>
    <col min="9703" max="9703" width="20.5703125" style="291" customWidth="1"/>
    <col min="9704" max="9704" width="11.140625" style="291" bestFit="1" customWidth="1"/>
    <col min="9705" max="9707" width="11.28515625" style="291" bestFit="1" customWidth="1"/>
    <col min="9708" max="9708" width="10.5703125" style="291" customWidth="1"/>
    <col min="9709" max="9709" width="11.28515625" style="291" bestFit="1" customWidth="1"/>
    <col min="9710" max="9710" width="12.5703125" style="291" customWidth="1"/>
    <col min="9711" max="9711" width="11" style="291" customWidth="1"/>
    <col min="9712" max="9712" width="6.28515625" style="291" bestFit="1" customWidth="1"/>
    <col min="9713" max="9713" width="25.5703125" style="291" customWidth="1"/>
    <col min="9714" max="9714" width="10" style="291" customWidth="1"/>
    <col min="9715" max="9715" width="10.85546875" style="291" customWidth="1"/>
    <col min="9716" max="9716" width="9.85546875" style="291" customWidth="1"/>
    <col min="9717" max="9717" width="10.140625" style="291" customWidth="1"/>
    <col min="9718" max="9718" width="9.5703125" style="291" customWidth="1"/>
    <col min="9719" max="9719" width="10.42578125" style="291" customWidth="1"/>
    <col min="9720" max="9958" width="9.140625" style="291"/>
    <col min="9959" max="9959" width="20.5703125" style="291" customWidth="1"/>
    <col min="9960" max="9960" width="11.140625" style="291" bestFit="1" customWidth="1"/>
    <col min="9961" max="9963" width="11.28515625" style="291" bestFit="1" customWidth="1"/>
    <col min="9964" max="9964" width="10.5703125" style="291" customWidth="1"/>
    <col min="9965" max="9965" width="11.28515625" style="291" bestFit="1" customWidth="1"/>
    <col min="9966" max="9966" width="12.5703125" style="291" customWidth="1"/>
    <col min="9967" max="9967" width="11" style="291" customWidth="1"/>
    <col min="9968" max="9968" width="6.28515625" style="291" bestFit="1" customWidth="1"/>
    <col min="9969" max="9969" width="25.5703125" style="291" customWidth="1"/>
    <col min="9970" max="9970" width="10" style="291" customWidth="1"/>
    <col min="9971" max="9971" width="10.85546875" style="291" customWidth="1"/>
    <col min="9972" max="9972" width="9.85546875" style="291" customWidth="1"/>
    <col min="9973" max="9973" width="10.140625" style="291" customWidth="1"/>
    <col min="9974" max="9974" width="9.5703125" style="291" customWidth="1"/>
    <col min="9975" max="9975" width="10.42578125" style="291" customWidth="1"/>
    <col min="9976" max="10214" width="9.140625" style="291"/>
    <col min="10215" max="10215" width="20.5703125" style="291" customWidth="1"/>
    <col min="10216" max="10216" width="11.140625" style="291" bestFit="1" customWidth="1"/>
    <col min="10217" max="10219" width="11.28515625" style="291" bestFit="1" customWidth="1"/>
    <col min="10220" max="10220" width="10.5703125" style="291" customWidth="1"/>
    <col min="10221" max="10221" width="11.28515625" style="291" bestFit="1" customWidth="1"/>
    <col min="10222" max="10222" width="12.5703125" style="291" customWidth="1"/>
    <col min="10223" max="10223" width="11" style="291" customWidth="1"/>
    <col min="10224" max="10224" width="6.28515625" style="291" bestFit="1" customWidth="1"/>
    <col min="10225" max="10225" width="25.5703125" style="291" customWidth="1"/>
    <col min="10226" max="10226" width="10" style="291" customWidth="1"/>
    <col min="10227" max="10227" width="10.85546875" style="291" customWidth="1"/>
    <col min="10228" max="10228" width="9.85546875" style="291" customWidth="1"/>
    <col min="10229" max="10229" width="10.140625" style="291" customWidth="1"/>
    <col min="10230" max="10230" width="9.5703125" style="291" customWidth="1"/>
    <col min="10231" max="10231" width="10.42578125" style="291" customWidth="1"/>
    <col min="10232" max="10470" width="9.140625" style="291"/>
    <col min="10471" max="10471" width="20.5703125" style="291" customWidth="1"/>
    <col min="10472" max="10472" width="11.140625" style="291" bestFit="1" customWidth="1"/>
    <col min="10473" max="10475" width="11.28515625" style="291" bestFit="1" customWidth="1"/>
    <col min="10476" max="10476" width="10.5703125" style="291" customWidth="1"/>
    <col min="10477" max="10477" width="11.28515625" style="291" bestFit="1" customWidth="1"/>
    <col min="10478" max="10478" width="12.5703125" style="291" customWidth="1"/>
    <col min="10479" max="10479" width="11" style="291" customWidth="1"/>
    <col min="10480" max="10480" width="6.28515625" style="291" bestFit="1" customWidth="1"/>
    <col min="10481" max="10481" width="25.5703125" style="291" customWidth="1"/>
    <col min="10482" max="10482" width="10" style="291" customWidth="1"/>
    <col min="10483" max="10483" width="10.85546875" style="291" customWidth="1"/>
    <col min="10484" max="10484" width="9.85546875" style="291" customWidth="1"/>
    <col min="10485" max="10485" width="10.140625" style="291" customWidth="1"/>
    <col min="10486" max="10486" width="9.5703125" style="291" customWidth="1"/>
    <col min="10487" max="10487" width="10.42578125" style="291" customWidth="1"/>
    <col min="10488" max="10726" width="9.140625" style="291"/>
    <col min="10727" max="10727" width="20.5703125" style="291" customWidth="1"/>
    <col min="10728" max="10728" width="11.140625" style="291" bestFit="1" customWidth="1"/>
    <col min="10729" max="10731" width="11.28515625" style="291" bestFit="1" customWidth="1"/>
    <col min="10732" max="10732" width="10.5703125" style="291" customWidth="1"/>
    <col min="10733" max="10733" width="11.28515625" style="291" bestFit="1" customWidth="1"/>
    <col min="10734" max="10734" width="12.5703125" style="291" customWidth="1"/>
    <col min="10735" max="10735" width="11" style="291" customWidth="1"/>
    <col min="10736" max="10736" width="6.28515625" style="291" bestFit="1" customWidth="1"/>
    <col min="10737" max="10737" width="25.5703125" style="291" customWidth="1"/>
    <col min="10738" max="10738" width="10" style="291" customWidth="1"/>
    <col min="10739" max="10739" width="10.85546875" style="291" customWidth="1"/>
    <col min="10740" max="10740" width="9.85546875" style="291" customWidth="1"/>
    <col min="10741" max="10741" width="10.140625" style="291" customWidth="1"/>
    <col min="10742" max="10742" width="9.5703125" style="291" customWidth="1"/>
    <col min="10743" max="10743" width="10.42578125" style="291" customWidth="1"/>
    <col min="10744" max="10982" width="9.140625" style="291"/>
    <col min="10983" max="10983" width="20.5703125" style="291" customWidth="1"/>
    <col min="10984" max="10984" width="11.140625" style="291" bestFit="1" customWidth="1"/>
    <col min="10985" max="10987" width="11.28515625" style="291" bestFit="1" customWidth="1"/>
    <col min="10988" max="10988" width="10.5703125" style="291" customWidth="1"/>
    <col min="10989" max="10989" width="11.28515625" style="291" bestFit="1" customWidth="1"/>
    <col min="10990" max="10990" width="12.5703125" style="291" customWidth="1"/>
    <col min="10991" max="10991" width="11" style="291" customWidth="1"/>
    <col min="10992" max="10992" width="6.28515625" style="291" bestFit="1" customWidth="1"/>
    <col min="10993" max="10993" width="25.5703125" style="291" customWidth="1"/>
    <col min="10994" max="10994" width="10" style="291" customWidth="1"/>
    <col min="10995" max="10995" width="10.85546875" style="291" customWidth="1"/>
    <col min="10996" max="10996" width="9.85546875" style="291" customWidth="1"/>
    <col min="10997" max="10997" width="10.140625" style="291" customWidth="1"/>
    <col min="10998" max="10998" width="9.5703125" style="291" customWidth="1"/>
    <col min="10999" max="10999" width="10.42578125" style="291" customWidth="1"/>
    <col min="11000" max="11238" width="9.140625" style="291"/>
    <col min="11239" max="11239" width="20.5703125" style="291" customWidth="1"/>
    <col min="11240" max="11240" width="11.140625" style="291" bestFit="1" customWidth="1"/>
    <col min="11241" max="11243" width="11.28515625" style="291" bestFit="1" customWidth="1"/>
    <col min="11244" max="11244" width="10.5703125" style="291" customWidth="1"/>
    <col min="11245" max="11245" width="11.28515625" style="291" bestFit="1" customWidth="1"/>
    <col min="11246" max="11246" width="12.5703125" style="291" customWidth="1"/>
    <col min="11247" max="11247" width="11" style="291" customWidth="1"/>
    <col min="11248" max="11248" width="6.28515625" style="291" bestFit="1" customWidth="1"/>
    <col min="11249" max="11249" width="25.5703125" style="291" customWidth="1"/>
    <col min="11250" max="11250" width="10" style="291" customWidth="1"/>
    <col min="11251" max="11251" width="10.85546875" style="291" customWidth="1"/>
    <col min="11252" max="11252" width="9.85546875" style="291" customWidth="1"/>
    <col min="11253" max="11253" width="10.140625" style="291" customWidth="1"/>
    <col min="11254" max="11254" width="9.5703125" style="291" customWidth="1"/>
    <col min="11255" max="11255" width="10.42578125" style="291" customWidth="1"/>
    <col min="11256" max="11494" width="9.140625" style="291"/>
    <col min="11495" max="11495" width="20.5703125" style="291" customWidth="1"/>
    <col min="11496" max="11496" width="11.140625" style="291" bestFit="1" customWidth="1"/>
    <col min="11497" max="11499" width="11.28515625" style="291" bestFit="1" customWidth="1"/>
    <col min="11500" max="11500" width="10.5703125" style="291" customWidth="1"/>
    <col min="11501" max="11501" width="11.28515625" style="291" bestFit="1" customWidth="1"/>
    <col min="11502" max="11502" width="12.5703125" style="291" customWidth="1"/>
    <col min="11503" max="11503" width="11" style="291" customWidth="1"/>
    <col min="11504" max="11504" width="6.28515625" style="291" bestFit="1" customWidth="1"/>
    <col min="11505" max="11505" width="25.5703125" style="291" customWidth="1"/>
    <col min="11506" max="11506" width="10" style="291" customWidth="1"/>
    <col min="11507" max="11507" width="10.85546875" style="291" customWidth="1"/>
    <col min="11508" max="11508" width="9.85546875" style="291" customWidth="1"/>
    <col min="11509" max="11509" width="10.140625" style="291" customWidth="1"/>
    <col min="11510" max="11510" width="9.5703125" style="291" customWidth="1"/>
    <col min="11511" max="11511" width="10.42578125" style="291" customWidth="1"/>
    <col min="11512" max="11750" width="9.140625" style="291"/>
    <col min="11751" max="11751" width="20.5703125" style="291" customWidth="1"/>
    <col min="11752" max="11752" width="11.140625" style="291" bestFit="1" customWidth="1"/>
    <col min="11753" max="11755" width="11.28515625" style="291" bestFit="1" customWidth="1"/>
    <col min="11756" max="11756" width="10.5703125" style="291" customWidth="1"/>
    <col min="11757" max="11757" width="11.28515625" style="291" bestFit="1" customWidth="1"/>
    <col min="11758" max="11758" width="12.5703125" style="291" customWidth="1"/>
    <col min="11759" max="11759" width="11" style="291" customWidth="1"/>
    <col min="11760" max="11760" width="6.28515625" style="291" bestFit="1" customWidth="1"/>
    <col min="11761" max="11761" width="25.5703125" style="291" customWidth="1"/>
    <col min="11762" max="11762" width="10" style="291" customWidth="1"/>
    <col min="11763" max="11763" width="10.85546875" style="291" customWidth="1"/>
    <col min="11764" max="11764" width="9.85546875" style="291" customWidth="1"/>
    <col min="11765" max="11765" width="10.140625" style="291" customWidth="1"/>
    <col min="11766" max="11766" width="9.5703125" style="291" customWidth="1"/>
    <col min="11767" max="11767" width="10.42578125" style="291" customWidth="1"/>
    <col min="11768" max="12006" width="9.140625" style="291"/>
    <col min="12007" max="12007" width="20.5703125" style="291" customWidth="1"/>
    <col min="12008" max="12008" width="11.140625" style="291" bestFit="1" customWidth="1"/>
    <col min="12009" max="12011" width="11.28515625" style="291" bestFit="1" customWidth="1"/>
    <col min="12012" max="12012" width="10.5703125" style="291" customWidth="1"/>
    <col min="12013" max="12013" width="11.28515625" style="291" bestFit="1" customWidth="1"/>
    <col min="12014" max="12014" width="12.5703125" style="291" customWidth="1"/>
    <col min="12015" max="12015" width="11" style="291" customWidth="1"/>
    <col min="12016" max="12016" width="6.28515625" style="291" bestFit="1" customWidth="1"/>
    <col min="12017" max="12017" width="25.5703125" style="291" customWidth="1"/>
    <col min="12018" max="12018" width="10" style="291" customWidth="1"/>
    <col min="12019" max="12019" width="10.85546875" style="291" customWidth="1"/>
    <col min="12020" max="12020" width="9.85546875" style="291" customWidth="1"/>
    <col min="12021" max="12021" width="10.140625" style="291" customWidth="1"/>
    <col min="12022" max="12022" width="9.5703125" style="291" customWidth="1"/>
    <col min="12023" max="12023" width="10.42578125" style="291" customWidth="1"/>
    <col min="12024" max="12262" width="9.140625" style="291"/>
    <col min="12263" max="12263" width="20.5703125" style="291" customWidth="1"/>
    <col min="12264" max="12264" width="11.140625" style="291" bestFit="1" customWidth="1"/>
    <col min="12265" max="12267" width="11.28515625" style="291" bestFit="1" customWidth="1"/>
    <col min="12268" max="12268" width="10.5703125" style="291" customWidth="1"/>
    <col min="12269" max="12269" width="11.28515625" style="291" bestFit="1" customWidth="1"/>
    <col min="12270" max="12270" width="12.5703125" style="291" customWidth="1"/>
    <col min="12271" max="12271" width="11" style="291" customWidth="1"/>
    <col min="12272" max="12272" width="6.28515625" style="291" bestFit="1" customWidth="1"/>
    <col min="12273" max="12273" width="25.5703125" style="291" customWidth="1"/>
    <col min="12274" max="12274" width="10" style="291" customWidth="1"/>
    <col min="12275" max="12275" width="10.85546875" style="291" customWidth="1"/>
    <col min="12276" max="12276" width="9.85546875" style="291" customWidth="1"/>
    <col min="12277" max="12277" width="10.140625" style="291" customWidth="1"/>
    <col min="12278" max="12278" width="9.5703125" style="291" customWidth="1"/>
    <col min="12279" max="12279" width="10.42578125" style="291" customWidth="1"/>
    <col min="12280" max="12518" width="9.140625" style="291"/>
    <col min="12519" max="12519" width="20.5703125" style="291" customWidth="1"/>
    <col min="12520" max="12520" width="11.140625" style="291" bestFit="1" customWidth="1"/>
    <col min="12521" max="12523" width="11.28515625" style="291" bestFit="1" customWidth="1"/>
    <col min="12524" max="12524" width="10.5703125" style="291" customWidth="1"/>
    <col min="12525" max="12525" width="11.28515625" style="291" bestFit="1" customWidth="1"/>
    <col min="12526" max="12526" width="12.5703125" style="291" customWidth="1"/>
    <col min="12527" max="12527" width="11" style="291" customWidth="1"/>
    <col min="12528" max="12528" width="6.28515625" style="291" bestFit="1" customWidth="1"/>
    <col min="12529" max="12529" width="25.5703125" style="291" customWidth="1"/>
    <col min="12530" max="12530" width="10" style="291" customWidth="1"/>
    <col min="12531" max="12531" width="10.85546875" style="291" customWidth="1"/>
    <col min="12532" max="12532" width="9.85546875" style="291" customWidth="1"/>
    <col min="12533" max="12533" width="10.140625" style="291" customWidth="1"/>
    <col min="12534" max="12534" width="9.5703125" style="291" customWidth="1"/>
    <col min="12535" max="12535" width="10.42578125" style="291" customWidth="1"/>
    <col min="12536" max="12774" width="9.140625" style="291"/>
    <col min="12775" max="12775" width="20.5703125" style="291" customWidth="1"/>
    <col min="12776" max="12776" width="11.140625" style="291" bestFit="1" customWidth="1"/>
    <col min="12777" max="12779" width="11.28515625" style="291" bestFit="1" customWidth="1"/>
    <col min="12780" max="12780" width="10.5703125" style="291" customWidth="1"/>
    <col min="12781" max="12781" width="11.28515625" style="291" bestFit="1" customWidth="1"/>
    <col min="12782" max="12782" width="12.5703125" style="291" customWidth="1"/>
    <col min="12783" max="12783" width="11" style="291" customWidth="1"/>
    <col min="12784" max="12784" width="6.28515625" style="291" bestFit="1" customWidth="1"/>
    <col min="12785" max="12785" width="25.5703125" style="291" customWidth="1"/>
    <col min="12786" max="12786" width="10" style="291" customWidth="1"/>
    <col min="12787" max="12787" width="10.85546875" style="291" customWidth="1"/>
    <col min="12788" max="12788" width="9.85546875" style="291" customWidth="1"/>
    <col min="12789" max="12789" width="10.140625" style="291" customWidth="1"/>
    <col min="12790" max="12790" width="9.5703125" style="291" customWidth="1"/>
    <col min="12791" max="12791" width="10.42578125" style="291" customWidth="1"/>
    <col min="12792" max="13030" width="9.140625" style="291"/>
    <col min="13031" max="13031" width="20.5703125" style="291" customWidth="1"/>
    <col min="13032" max="13032" width="11.140625" style="291" bestFit="1" customWidth="1"/>
    <col min="13033" max="13035" width="11.28515625" style="291" bestFit="1" customWidth="1"/>
    <col min="13036" max="13036" width="10.5703125" style="291" customWidth="1"/>
    <col min="13037" max="13037" width="11.28515625" style="291" bestFit="1" customWidth="1"/>
    <col min="13038" max="13038" width="12.5703125" style="291" customWidth="1"/>
    <col min="13039" max="13039" width="11" style="291" customWidth="1"/>
    <col min="13040" max="13040" width="6.28515625" style="291" bestFit="1" customWidth="1"/>
    <col min="13041" max="13041" width="25.5703125" style="291" customWidth="1"/>
    <col min="13042" max="13042" width="10" style="291" customWidth="1"/>
    <col min="13043" max="13043" width="10.85546875" style="291" customWidth="1"/>
    <col min="13044" max="13044" width="9.85546875" style="291" customWidth="1"/>
    <col min="13045" max="13045" width="10.140625" style="291" customWidth="1"/>
    <col min="13046" max="13046" width="9.5703125" style="291" customWidth="1"/>
    <col min="13047" max="13047" width="10.42578125" style="291" customWidth="1"/>
    <col min="13048" max="13286" width="9.140625" style="291"/>
    <col min="13287" max="13287" width="20.5703125" style="291" customWidth="1"/>
    <col min="13288" max="13288" width="11.140625" style="291" bestFit="1" customWidth="1"/>
    <col min="13289" max="13291" width="11.28515625" style="291" bestFit="1" customWidth="1"/>
    <col min="13292" max="13292" width="10.5703125" style="291" customWidth="1"/>
    <col min="13293" max="13293" width="11.28515625" style="291" bestFit="1" customWidth="1"/>
    <col min="13294" max="13294" width="12.5703125" style="291" customWidth="1"/>
    <col min="13295" max="13295" width="11" style="291" customWidth="1"/>
    <col min="13296" max="13296" width="6.28515625" style="291" bestFit="1" customWidth="1"/>
    <col min="13297" max="13297" width="25.5703125" style="291" customWidth="1"/>
    <col min="13298" max="13298" width="10" style="291" customWidth="1"/>
    <col min="13299" max="13299" width="10.85546875" style="291" customWidth="1"/>
    <col min="13300" max="13300" width="9.85546875" style="291" customWidth="1"/>
    <col min="13301" max="13301" width="10.140625" style="291" customWidth="1"/>
    <col min="13302" max="13302" width="9.5703125" style="291" customWidth="1"/>
    <col min="13303" max="13303" width="10.42578125" style="291" customWidth="1"/>
    <col min="13304" max="13542" width="9.140625" style="291"/>
    <col min="13543" max="13543" width="20.5703125" style="291" customWidth="1"/>
    <col min="13544" max="13544" width="11.140625" style="291" bestFit="1" customWidth="1"/>
    <col min="13545" max="13547" width="11.28515625" style="291" bestFit="1" customWidth="1"/>
    <col min="13548" max="13548" width="10.5703125" style="291" customWidth="1"/>
    <col min="13549" max="13549" width="11.28515625" style="291" bestFit="1" customWidth="1"/>
    <col min="13550" max="13550" width="12.5703125" style="291" customWidth="1"/>
    <col min="13551" max="13551" width="11" style="291" customWidth="1"/>
    <col min="13552" max="13552" width="6.28515625" style="291" bestFit="1" customWidth="1"/>
    <col min="13553" max="13553" width="25.5703125" style="291" customWidth="1"/>
    <col min="13554" max="13554" width="10" style="291" customWidth="1"/>
    <col min="13555" max="13555" width="10.85546875" style="291" customWidth="1"/>
    <col min="13556" max="13556" width="9.85546875" style="291" customWidth="1"/>
    <col min="13557" max="13557" width="10.140625" style="291" customWidth="1"/>
    <col min="13558" max="13558" width="9.5703125" style="291" customWidth="1"/>
    <col min="13559" max="13559" width="10.42578125" style="291" customWidth="1"/>
    <col min="13560" max="13798" width="9.140625" style="291"/>
    <col min="13799" max="13799" width="20.5703125" style="291" customWidth="1"/>
    <col min="13800" max="13800" width="11.140625" style="291" bestFit="1" customWidth="1"/>
    <col min="13801" max="13803" width="11.28515625" style="291" bestFit="1" customWidth="1"/>
    <col min="13804" max="13804" width="10.5703125" style="291" customWidth="1"/>
    <col min="13805" max="13805" width="11.28515625" style="291" bestFit="1" customWidth="1"/>
    <col min="13806" max="13806" width="12.5703125" style="291" customWidth="1"/>
    <col min="13807" max="13807" width="11" style="291" customWidth="1"/>
    <col min="13808" max="13808" width="6.28515625" style="291" bestFit="1" customWidth="1"/>
    <col min="13809" max="13809" width="25.5703125" style="291" customWidth="1"/>
    <col min="13810" max="13810" width="10" style="291" customWidth="1"/>
    <col min="13811" max="13811" width="10.85546875" style="291" customWidth="1"/>
    <col min="13812" max="13812" width="9.85546875" style="291" customWidth="1"/>
    <col min="13813" max="13813" width="10.140625" style="291" customWidth="1"/>
    <col min="13814" max="13814" width="9.5703125" style="291" customWidth="1"/>
    <col min="13815" max="13815" width="10.42578125" style="291" customWidth="1"/>
    <col min="13816" max="14054" width="9.140625" style="291"/>
    <col min="14055" max="14055" width="20.5703125" style="291" customWidth="1"/>
    <col min="14056" max="14056" width="11.140625" style="291" bestFit="1" customWidth="1"/>
    <col min="14057" max="14059" width="11.28515625" style="291" bestFit="1" customWidth="1"/>
    <col min="14060" max="14060" width="10.5703125" style="291" customWidth="1"/>
    <col min="14061" max="14061" width="11.28515625" style="291" bestFit="1" customWidth="1"/>
    <col min="14062" max="14062" width="12.5703125" style="291" customWidth="1"/>
    <col min="14063" max="14063" width="11" style="291" customWidth="1"/>
    <col min="14064" max="14064" width="6.28515625" style="291" bestFit="1" customWidth="1"/>
    <col min="14065" max="14065" width="25.5703125" style="291" customWidth="1"/>
    <col min="14066" max="14066" width="10" style="291" customWidth="1"/>
    <col min="14067" max="14067" width="10.85546875" style="291" customWidth="1"/>
    <col min="14068" max="14068" width="9.85546875" style="291" customWidth="1"/>
    <col min="14069" max="14069" width="10.140625" style="291" customWidth="1"/>
    <col min="14070" max="14070" width="9.5703125" style="291" customWidth="1"/>
    <col min="14071" max="14071" width="10.42578125" style="291" customWidth="1"/>
    <col min="14072" max="14310" width="9.140625" style="291"/>
    <col min="14311" max="14311" width="20.5703125" style="291" customWidth="1"/>
    <col min="14312" max="14312" width="11.140625" style="291" bestFit="1" customWidth="1"/>
    <col min="14313" max="14315" width="11.28515625" style="291" bestFit="1" customWidth="1"/>
    <col min="14316" max="14316" width="10.5703125" style="291" customWidth="1"/>
    <col min="14317" max="14317" width="11.28515625" style="291" bestFit="1" customWidth="1"/>
    <col min="14318" max="14318" width="12.5703125" style="291" customWidth="1"/>
    <col min="14319" max="14319" width="11" style="291" customWidth="1"/>
    <col min="14320" max="14320" width="6.28515625" style="291" bestFit="1" customWidth="1"/>
    <col min="14321" max="14321" width="25.5703125" style="291" customWidth="1"/>
    <col min="14322" max="14322" width="10" style="291" customWidth="1"/>
    <col min="14323" max="14323" width="10.85546875" style="291" customWidth="1"/>
    <col min="14324" max="14324" width="9.85546875" style="291" customWidth="1"/>
    <col min="14325" max="14325" width="10.140625" style="291" customWidth="1"/>
    <col min="14326" max="14326" width="9.5703125" style="291" customWidth="1"/>
    <col min="14327" max="14327" width="10.42578125" style="291" customWidth="1"/>
    <col min="14328" max="14566" width="9.140625" style="291"/>
    <col min="14567" max="14567" width="20.5703125" style="291" customWidth="1"/>
    <col min="14568" max="14568" width="11.140625" style="291" bestFit="1" customWidth="1"/>
    <col min="14569" max="14571" width="11.28515625" style="291" bestFit="1" customWidth="1"/>
    <col min="14572" max="14572" width="10.5703125" style="291" customWidth="1"/>
    <col min="14573" max="14573" width="11.28515625" style="291" bestFit="1" customWidth="1"/>
    <col min="14574" max="14574" width="12.5703125" style="291" customWidth="1"/>
    <col min="14575" max="14575" width="11" style="291" customWidth="1"/>
    <col min="14576" max="14576" width="6.28515625" style="291" bestFit="1" customWidth="1"/>
    <col min="14577" max="14577" width="25.5703125" style="291" customWidth="1"/>
    <col min="14578" max="14578" width="10" style="291" customWidth="1"/>
    <col min="14579" max="14579" width="10.85546875" style="291" customWidth="1"/>
    <col min="14580" max="14580" width="9.85546875" style="291" customWidth="1"/>
    <col min="14581" max="14581" width="10.140625" style="291" customWidth="1"/>
    <col min="14582" max="14582" width="9.5703125" style="291" customWidth="1"/>
    <col min="14583" max="14583" width="10.42578125" style="291" customWidth="1"/>
    <col min="14584" max="14822" width="9.140625" style="291"/>
    <col min="14823" max="14823" width="20.5703125" style="291" customWidth="1"/>
    <col min="14824" max="14824" width="11.140625" style="291" bestFit="1" customWidth="1"/>
    <col min="14825" max="14827" width="11.28515625" style="291" bestFit="1" customWidth="1"/>
    <col min="14828" max="14828" width="10.5703125" style="291" customWidth="1"/>
    <col min="14829" max="14829" width="11.28515625" style="291" bestFit="1" customWidth="1"/>
    <col min="14830" max="14830" width="12.5703125" style="291" customWidth="1"/>
    <col min="14831" max="14831" width="11" style="291" customWidth="1"/>
    <col min="14832" max="14832" width="6.28515625" style="291" bestFit="1" customWidth="1"/>
    <col min="14833" max="14833" width="25.5703125" style="291" customWidth="1"/>
    <col min="14834" max="14834" width="10" style="291" customWidth="1"/>
    <col min="14835" max="14835" width="10.85546875" style="291" customWidth="1"/>
    <col min="14836" max="14836" width="9.85546875" style="291" customWidth="1"/>
    <col min="14837" max="14837" width="10.140625" style="291" customWidth="1"/>
    <col min="14838" max="14838" width="9.5703125" style="291" customWidth="1"/>
    <col min="14839" max="14839" width="10.42578125" style="291" customWidth="1"/>
    <col min="14840" max="15078" width="9.140625" style="291"/>
    <col min="15079" max="15079" width="20.5703125" style="291" customWidth="1"/>
    <col min="15080" max="15080" width="11.140625" style="291" bestFit="1" customWidth="1"/>
    <col min="15081" max="15083" width="11.28515625" style="291" bestFit="1" customWidth="1"/>
    <col min="15084" max="15084" width="10.5703125" style="291" customWidth="1"/>
    <col min="15085" max="15085" width="11.28515625" style="291" bestFit="1" customWidth="1"/>
    <col min="15086" max="15086" width="12.5703125" style="291" customWidth="1"/>
    <col min="15087" max="15087" width="11" style="291" customWidth="1"/>
    <col min="15088" max="15088" width="6.28515625" style="291" bestFit="1" customWidth="1"/>
    <col min="15089" max="15089" width="25.5703125" style="291" customWidth="1"/>
    <col min="15090" max="15090" width="10" style="291" customWidth="1"/>
    <col min="15091" max="15091" width="10.85546875" style="291" customWidth="1"/>
    <col min="15092" max="15092" width="9.85546875" style="291" customWidth="1"/>
    <col min="15093" max="15093" width="10.140625" style="291" customWidth="1"/>
    <col min="15094" max="15094" width="9.5703125" style="291" customWidth="1"/>
    <col min="15095" max="15095" width="10.42578125" style="291" customWidth="1"/>
    <col min="15096" max="15334" width="9.140625" style="291"/>
    <col min="15335" max="15335" width="20.5703125" style="291" customWidth="1"/>
    <col min="15336" max="15336" width="11.140625" style="291" bestFit="1" customWidth="1"/>
    <col min="15337" max="15339" width="11.28515625" style="291" bestFit="1" customWidth="1"/>
    <col min="15340" max="15340" width="10.5703125" style="291" customWidth="1"/>
    <col min="15341" max="15341" width="11.28515625" style="291" bestFit="1" customWidth="1"/>
    <col min="15342" max="15342" width="12.5703125" style="291" customWidth="1"/>
    <col min="15343" max="15343" width="11" style="291" customWidth="1"/>
    <col min="15344" max="15344" width="6.28515625" style="291" bestFit="1" customWidth="1"/>
    <col min="15345" max="15345" width="25.5703125" style="291" customWidth="1"/>
    <col min="15346" max="15346" width="10" style="291" customWidth="1"/>
    <col min="15347" max="15347" width="10.85546875" style="291" customWidth="1"/>
    <col min="15348" max="15348" width="9.85546875" style="291" customWidth="1"/>
    <col min="15349" max="15349" width="10.140625" style="291" customWidth="1"/>
    <col min="15350" max="15350" width="9.5703125" style="291" customWidth="1"/>
    <col min="15351" max="15351" width="10.42578125" style="291" customWidth="1"/>
    <col min="15352" max="15590" width="9.140625" style="291"/>
    <col min="15591" max="15591" width="20.5703125" style="291" customWidth="1"/>
    <col min="15592" max="15592" width="11.140625" style="291" bestFit="1" customWidth="1"/>
    <col min="15593" max="15595" width="11.28515625" style="291" bestFit="1" customWidth="1"/>
    <col min="15596" max="15596" width="10.5703125" style="291" customWidth="1"/>
    <col min="15597" max="15597" width="11.28515625" style="291" bestFit="1" customWidth="1"/>
    <col min="15598" max="15598" width="12.5703125" style="291" customWidth="1"/>
    <col min="15599" max="15599" width="11" style="291" customWidth="1"/>
    <col min="15600" max="15600" width="6.28515625" style="291" bestFit="1" customWidth="1"/>
    <col min="15601" max="15601" width="25.5703125" style="291" customWidth="1"/>
    <col min="15602" max="15602" width="10" style="291" customWidth="1"/>
    <col min="15603" max="15603" width="10.85546875" style="291" customWidth="1"/>
    <col min="15604" max="15604" width="9.85546875" style="291" customWidth="1"/>
    <col min="15605" max="15605" width="10.140625" style="291" customWidth="1"/>
    <col min="15606" max="15606" width="9.5703125" style="291" customWidth="1"/>
    <col min="15607" max="15607" width="10.42578125" style="291" customWidth="1"/>
    <col min="15608" max="15846" width="9.140625" style="291"/>
    <col min="15847" max="15847" width="20.5703125" style="291" customWidth="1"/>
    <col min="15848" max="15848" width="11.140625" style="291" bestFit="1" customWidth="1"/>
    <col min="15849" max="15851" width="11.28515625" style="291" bestFit="1" customWidth="1"/>
    <col min="15852" max="15852" width="10.5703125" style="291" customWidth="1"/>
    <col min="15853" max="15853" width="11.28515625" style="291" bestFit="1" customWidth="1"/>
    <col min="15854" max="15854" width="12.5703125" style="291" customWidth="1"/>
    <col min="15855" max="15855" width="11" style="291" customWidth="1"/>
    <col min="15856" max="15856" width="6.28515625" style="291" bestFit="1" customWidth="1"/>
    <col min="15857" max="15857" width="25.5703125" style="291" customWidth="1"/>
    <col min="15858" max="15858" width="10" style="291" customWidth="1"/>
    <col min="15859" max="15859" width="10.85546875" style="291" customWidth="1"/>
    <col min="15860" max="15860" width="9.85546875" style="291" customWidth="1"/>
    <col min="15861" max="15861" width="10.140625" style="291" customWidth="1"/>
    <col min="15862" max="15862" width="9.5703125" style="291" customWidth="1"/>
    <col min="15863" max="15863" width="10.42578125" style="291" customWidth="1"/>
    <col min="15864" max="16102" width="9.140625" style="291"/>
    <col min="16103" max="16103" width="20.5703125" style="291" customWidth="1"/>
    <col min="16104" max="16104" width="11.140625" style="291" bestFit="1" customWidth="1"/>
    <col min="16105" max="16107" width="11.28515625" style="291" bestFit="1" customWidth="1"/>
    <col min="16108" max="16108" width="10.5703125" style="291" customWidth="1"/>
    <col min="16109" max="16109" width="11.28515625" style="291" bestFit="1" customWidth="1"/>
    <col min="16110" max="16110" width="12.5703125" style="291" customWidth="1"/>
    <col min="16111" max="16111" width="11" style="291" customWidth="1"/>
    <col min="16112" max="16112" width="6.28515625" style="291" bestFit="1" customWidth="1"/>
    <col min="16113" max="16113" width="25.5703125" style="291" customWidth="1"/>
    <col min="16114" max="16114" width="10" style="291" customWidth="1"/>
    <col min="16115" max="16115" width="10.85546875" style="291" customWidth="1"/>
    <col min="16116" max="16116" width="9.85546875" style="291" customWidth="1"/>
    <col min="16117" max="16117" width="10.140625" style="291" customWidth="1"/>
    <col min="16118" max="16118" width="9.5703125" style="291" customWidth="1"/>
    <col min="16119" max="16119" width="10.42578125" style="291" customWidth="1"/>
    <col min="16120" max="16384" width="9.140625" style="291"/>
  </cols>
  <sheetData>
    <row r="1" spans="2:14">
      <c r="I1" s="2185" t="s">
        <v>237</v>
      </c>
      <c r="J1" s="2185"/>
    </row>
    <row r="3" spans="2:14" ht="22.5" customHeight="1">
      <c r="B3" s="2186" t="s">
        <v>223</v>
      </c>
      <c r="C3" s="2186"/>
      <c r="D3" s="2186"/>
      <c r="E3" s="2186"/>
      <c r="F3" s="2186"/>
      <c r="G3" s="2186"/>
      <c r="H3" s="2186"/>
      <c r="I3" s="2186"/>
      <c r="J3" s="2186"/>
    </row>
    <row r="4" spans="2:14" ht="13.5" thickBot="1">
      <c r="B4" s="292"/>
      <c r="C4" s="292"/>
      <c r="D4" s="292"/>
      <c r="E4" s="292"/>
      <c r="F4" s="292"/>
      <c r="G4" s="292"/>
      <c r="H4" s="292"/>
      <c r="I4" s="292"/>
      <c r="J4" s="293"/>
    </row>
    <row r="5" spans="2:14" ht="32.450000000000003" customHeight="1">
      <c r="B5" s="2187" t="s">
        <v>224</v>
      </c>
      <c r="C5" s="2189" t="s">
        <v>225</v>
      </c>
      <c r="D5" s="2190"/>
      <c r="E5" s="2191" t="s">
        <v>226</v>
      </c>
      <c r="F5" s="2192"/>
      <c r="G5" s="2193" t="s">
        <v>334</v>
      </c>
      <c r="H5" s="2193"/>
      <c r="I5" s="2194"/>
      <c r="J5" s="2195"/>
    </row>
    <row r="6" spans="2:14" ht="64.5" thickBot="1">
      <c r="B6" s="2188"/>
      <c r="C6" s="990" t="s">
        <v>326</v>
      </c>
      <c r="D6" s="294" t="s">
        <v>333</v>
      </c>
      <c r="E6" s="990" t="s">
        <v>326</v>
      </c>
      <c r="F6" s="294" t="s">
        <v>333</v>
      </c>
      <c r="G6" s="295" t="s">
        <v>227</v>
      </c>
      <c r="H6" s="296" t="s">
        <v>228</v>
      </c>
      <c r="I6" s="296" t="s">
        <v>229</v>
      </c>
      <c r="J6" s="297" t="s">
        <v>230</v>
      </c>
    </row>
    <row r="7" spans="2:14">
      <c r="B7" s="298" t="s">
        <v>231</v>
      </c>
      <c r="C7" s="978">
        <v>461992.12</v>
      </c>
      <c r="D7" s="1001">
        <v>503469.00599999999</v>
      </c>
      <c r="E7" s="991">
        <v>100</v>
      </c>
      <c r="F7" s="970">
        <v>100</v>
      </c>
      <c r="G7" s="978">
        <v>41476.885999999999</v>
      </c>
      <c r="H7" s="299">
        <v>8.9778340808063994</v>
      </c>
      <c r="I7" s="300"/>
      <c r="J7" s="301">
        <v>100</v>
      </c>
    </row>
    <row r="8" spans="2:14">
      <c r="B8" s="302" t="s">
        <v>232</v>
      </c>
      <c r="C8" s="1009">
        <v>344699.88299999997</v>
      </c>
      <c r="D8" s="1002">
        <v>375061.4</v>
      </c>
      <c r="E8" s="992">
        <v>74.611636882464566</v>
      </c>
      <c r="F8" s="973">
        <v>74.495429814005277</v>
      </c>
      <c r="G8" s="979">
        <v>30361.517000000051</v>
      </c>
      <c r="H8" s="933">
        <v>8.8081019162980265</v>
      </c>
      <c r="I8" s="303">
        <v>-0.11620706845928908</v>
      </c>
      <c r="J8" s="304">
        <v>73.201052268003082</v>
      </c>
      <c r="K8" s="305"/>
      <c r="M8" s="306"/>
    </row>
    <row r="9" spans="2:14">
      <c r="B9" s="302" t="s">
        <v>233</v>
      </c>
      <c r="C9" s="1009">
        <v>100691.814</v>
      </c>
      <c r="D9" s="1002">
        <v>111464.86599999999</v>
      </c>
      <c r="E9" s="992">
        <v>21.795136678954609</v>
      </c>
      <c r="F9" s="973">
        <v>22.139369985369068</v>
      </c>
      <c r="G9" s="980">
        <v>10773.051999999996</v>
      </c>
      <c r="H9" s="975">
        <v>10.699034580904458</v>
      </c>
      <c r="I9" s="303">
        <v>0.34423330641445915</v>
      </c>
      <c r="J9" s="304">
        <v>25.973627817671741</v>
      </c>
      <c r="M9" s="306"/>
    </row>
    <row r="10" spans="2:14">
      <c r="B10" s="307" t="s">
        <v>234</v>
      </c>
      <c r="C10" s="1010">
        <v>16600.422999999999</v>
      </c>
      <c r="D10" s="1003">
        <v>16942.740000000002</v>
      </c>
      <c r="E10" s="993">
        <v>3.5932264385808135</v>
      </c>
      <c r="F10" s="974">
        <v>3.3652002006256572</v>
      </c>
      <c r="G10" s="980">
        <v>342.31700000000274</v>
      </c>
      <c r="H10" s="976">
        <v>2.0620980561760551</v>
      </c>
      <c r="I10" s="934">
        <v>-0.22802623795515631</v>
      </c>
      <c r="J10" s="308">
        <v>0.82531991432530094</v>
      </c>
      <c r="L10" s="309"/>
      <c r="M10" s="306"/>
    </row>
    <row r="11" spans="2:14" ht="38.25">
      <c r="B11" s="310" t="s">
        <v>235</v>
      </c>
      <c r="C11" s="1011">
        <v>297575.71100000001</v>
      </c>
      <c r="D11" s="1004">
        <v>320085.28399999999</v>
      </c>
      <c r="E11" s="994">
        <v>100</v>
      </c>
      <c r="F11" s="299">
        <v>100</v>
      </c>
      <c r="G11" s="981">
        <v>22509.572999999975</v>
      </c>
      <c r="H11" s="299">
        <v>7.5643179762073975</v>
      </c>
      <c r="I11" s="303"/>
      <c r="J11" s="311">
        <v>100</v>
      </c>
    </row>
    <row r="12" spans="2:14">
      <c r="B12" s="302" t="s">
        <v>232</v>
      </c>
      <c r="C12" s="1009">
        <v>226201.63200000001</v>
      </c>
      <c r="D12" s="1005">
        <v>239547.05799999999</v>
      </c>
      <c r="E12" s="995">
        <v>76.014816948551285</v>
      </c>
      <c r="F12" s="985">
        <v>74.838510226543249</v>
      </c>
      <c r="G12" s="980">
        <v>13345.425999999978</v>
      </c>
      <c r="H12" s="933">
        <v>5.8997920934540282</v>
      </c>
      <c r="I12" s="935">
        <v>-1.1763067220080359</v>
      </c>
      <c r="J12" s="312">
        <v>59.287779470539014</v>
      </c>
      <c r="L12" s="306"/>
    </row>
    <row r="13" spans="2:14">
      <c r="B13" s="302" t="s">
        <v>233</v>
      </c>
      <c r="C13" s="1009">
        <v>61374.055999999997</v>
      </c>
      <c r="D13" s="1005">
        <v>69934.932000000001</v>
      </c>
      <c r="E13" s="996">
        <v>20.624685997977839</v>
      </c>
      <c r="F13" s="933">
        <v>21.848843260160628</v>
      </c>
      <c r="G13" s="980">
        <v>8560.8760000000038</v>
      </c>
      <c r="H13" s="975">
        <v>13.948688677183082</v>
      </c>
      <c r="I13" s="303">
        <v>1.2241572621827892</v>
      </c>
      <c r="J13" s="313">
        <v>38.032156362983933</v>
      </c>
    </row>
    <row r="14" spans="2:14">
      <c r="B14" s="307" t="s">
        <v>234</v>
      </c>
      <c r="C14" s="1010">
        <v>10000.022999999999</v>
      </c>
      <c r="D14" s="1006">
        <v>10603.294</v>
      </c>
      <c r="E14" s="996">
        <v>3.3604970534708727</v>
      </c>
      <c r="F14" s="933">
        <v>3.3126465132961256</v>
      </c>
      <c r="G14" s="982">
        <v>603.27100000000064</v>
      </c>
      <c r="H14" s="976">
        <v>6.0326961247989193</v>
      </c>
      <c r="I14" s="934">
        <v>-4.7850540174747103E-2</v>
      </c>
      <c r="J14" s="313">
        <v>2.6800641664770861</v>
      </c>
    </row>
    <row r="15" spans="2:14" ht="38.25">
      <c r="B15" s="314" t="s">
        <v>236</v>
      </c>
      <c r="C15" s="1012">
        <v>339281.14</v>
      </c>
      <c r="D15" s="1007">
        <v>371333.473</v>
      </c>
      <c r="E15" s="997">
        <v>100</v>
      </c>
      <c r="F15" s="986">
        <v>100</v>
      </c>
      <c r="G15" s="983">
        <v>32052.332999999984</v>
      </c>
      <c r="H15" s="299">
        <v>9.4471307777378914</v>
      </c>
      <c r="I15" s="934"/>
      <c r="J15" s="315">
        <v>100</v>
      </c>
      <c r="M15" s="293"/>
    </row>
    <row r="16" spans="2:14">
      <c r="B16" s="302" t="s">
        <v>232</v>
      </c>
      <c r="C16" s="1009">
        <v>267966.62099999998</v>
      </c>
      <c r="D16" s="1005">
        <v>291297.89600000001</v>
      </c>
      <c r="E16" s="998">
        <v>78.980700489275648</v>
      </c>
      <c r="F16" s="987">
        <v>78.446441589713629</v>
      </c>
      <c r="G16" s="980">
        <v>23331.275000000023</v>
      </c>
      <c r="H16" s="933">
        <v>8.7067840438231396</v>
      </c>
      <c r="I16" s="303">
        <v>-0.534258899562019</v>
      </c>
      <c r="J16" s="316">
        <v>72.791191205956935</v>
      </c>
      <c r="N16" s="293"/>
    </row>
    <row r="17" spans="2:14">
      <c r="B17" s="302" t="s">
        <v>233</v>
      </c>
      <c r="C17" s="1009">
        <v>59463.228000000003</v>
      </c>
      <c r="D17" s="1005">
        <v>67787.126999999993</v>
      </c>
      <c r="E17" s="999">
        <v>17.526240332722296</v>
      </c>
      <c r="F17" s="988">
        <v>18.255054264930216</v>
      </c>
      <c r="G17" s="980">
        <v>8323.8989999999903</v>
      </c>
      <c r="H17" s="975">
        <v>13.998397463386937</v>
      </c>
      <c r="I17" s="303">
        <v>0.72881393220792035</v>
      </c>
      <c r="J17" s="317">
        <v>25.969713343487332</v>
      </c>
      <c r="N17" s="293"/>
    </row>
    <row r="18" spans="2:14" ht="13.5" thickBot="1">
      <c r="B18" s="318" t="s">
        <v>234</v>
      </c>
      <c r="C18" s="1013">
        <v>11851.290999999999</v>
      </c>
      <c r="D18" s="1008">
        <v>12247.808000000001</v>
      </c>
      <c r="E18" s="1000">
        <v>3.4930591780020546</v>
      </c>
      <c r="F18" s="989">
        <v>3.2983312549364494</v>
      </c>
      <c r="G18" s="984">
        <v>396.51700000000164</v>
      </c>
      <c r="H18" s="977">
        <v>3.3457705156341335</v>
      </c>
      <c r="I18" s="936">
        <v>-0.19472792306560516</v>
      </c>
      <c r="J18" s="319">
        <v>1.237092476232547</v>
      </c>
    </row>
    <row r="19" spans="2:14">
      <c r="B19" s="320"/>
      <c r="C19" s="321"/>
      <c r="D19" s="321"/>
      <c r="E19" s="322"/>
      <c r="F19" s="322"/>
      <c r="H19" s="322"/>
      <c r="I19" s="323"/>
      <c r="J19" s="322"/>
    </row>
    <row r="20" spans="2:14">
      <c r="B20" s="293"/>
      <c r="D20" s="321"/>
      <c r="E20" s="306"/>
      <c r="F20" s="324"/>
      <c r="G20" s="306"/>
      <c r="I20" s="323"/>
      <c r="J20" s="322"/>
      <c r="N20" s="293"/>
    </row>
    <row r="21" spans="2:14">
      <c r="E21" s="325"/>
    </row>
    <row r="22" spans="2:14">
      <c r="E22" s="325"/>
      <c r="H22" s="325"/>
      <c r="I22" s="325"/>
      <c r="J22" s="325"/>
    </row>
    <row r="23" spans="2:14">
      <c r="C23" s="293"/>
      <c r="E23" s="325"/>
    </row>
    <row r="26" spans="2:14">
      <c r="E26" s="293"/>
    </row>
  </sheetData>
  <mergeCells count="6">
    <mergeCell ref="I1:J1"/>
    <mergeCell ref="B3:J3"/>
    <mergeCell ref="B5:B6"/>
    <mergeCell ref="C5:D5"/>
    <mergeCell ref="E5:F5"/>
    <mergeCell ref="G5:J5"/>
  </mergeCells>
  <pageMargins left="0.7" right="0.7" top="0.75" bottom="0.75" header="0.3" footer="0.3"/>
  <pageSetup paperSize="9" scale="75" orientation="portrait" r:id="rId1"/>
  <ignoredErrors>
    <ignoredError sqref="C6:F6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/>
  </sheetViews>
  <sheetFormatPr defaultRowHeight="14.25"/>
  <cols>
    <col min="1" max="1" width="30.28515625" style="1836" customWidth="1"/>
    <col min="2" max="3" width="29.7109375" style="1836" customWidth="1"/>
    <col min="4" max="16384" width="9.140625" style="1836"/>
  </cols>
  <sheetData>
    <row r="2" spans="1:4">
      <c r="A2" s="1833"/>
      <c r="B2" s="1833"/>
      <c r="C2" s="1834" t="s">
        <v>1011</v>
      </c>
      <c r="D2" s="1835"/>
    </row>
    <row r="3" spans="1:4">
      <c r="A3" s="1837"/>
      <c r="B3" s="1837"/>
      <c r="C3" s="1837"/>
    </row>
    <row r="4" spans="1:4">
      <c r="A4" s="2552"/>
      <c r="B4" s="2552"/>
      <c r="C4" s="2552"/>
    </row>
    <row r="5" spans="1:4">
      <c r="A5" s="2553" t="s">
        <v>1007</v>
      </c>
      <c r="B5" s="2553"/>
      <c r="C5" s="2553"/>
    </row>
    <row r="6" spans="1:4" ht="15" thickBot="1">
      <c r="A6" s="1837"/>
      <c r="B6" s="1837"/>
      <c r="C6" s="1837"/>
    </row>
    <row r="7" spans="1:4" ht="67.5" customHeight="1">
      <c r="A7" s="1843" t="s">
        <v>1013</v>
      </c>
      <c r="B7" s="1844" t="s">
        <v>1014</v>
      </c>
      <c r="C7" s="1845" t="s">
        <v>1015</v>
      </c>
    </row>
    <row r="8" spans="1:4" ht="18.75" customHeight="1" thickBot="1">
      <c r="A8" s="1838" t="s">
        <v>1008</v>
      </c>
      <c r="B8" s="1839" t="s">
        <v>1009</v>
      </c>
      <c r="C8" s="1840" t="s">
        <v>1010</v>
      </c>
    </row>
    <row r="9" spans="1:4" ht="32.25" customHeight="1">
      <c r="A9" s="2554" t="s">
        <v>1012</v>
      </c>
      <c r="B9" s="2554"/>
      <c r="C9" s="2554"/>
    </row>
    <row r="11" spans="1:4">
      <c r="B11" s="1833"/>
      <c r="C11" s="1841"/>
    </row>
    <row r="13" spans="1:4">
      <c r="B13" s="1842"/>
      <c r="C13" s="1842"/>
    </row>
    <row r="14" spans="1:4">
      <c r="B14" s="1842"/>
      <c r="C14" s="1842"/>
    </row>
    <row r="15" spans="1:4">
      <c r="B15" s="1842"/>
      <c r="C15" s="1842"/>
    </row>
    <row r="16" spans="1:4">
      <c r="B16" s="1842"/>
      <c r="C16" s="1842"/>
    </row>
  </sheetData>
  <mergeCells count="3">
    <mergeCell ref="A4:C4"/>
    <mergeCell ref="A5:C5"/>
    <mergeCell ref="A9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3"/>
  <sheetViews>
    <sheetView topLeftCell="B1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B1" sqref="B1"/>
    </sheetView>
  </sheetViews>
  <sheetFormatPr defaultColWidth="9.140625" defaultRowHeight="15"/>
  <cols>
    <col min="1" max="1" width="9.140625" style="327"/>
    <col min="2" max="2" width="9.85546875" style="327" customWidth="1"/>
    <col min="3" max="3" width="27.7109375" style="327" customWidth="1"/>
    <col min="4" max="5" width="13.28515625" style="327" bestFit="1" customWidth="1"/>
    <col min="6" max="6" width="13" style="327" bestFit="1" customWidth="1"/>
    <col min="7" max="8" width="11.85546875" style="327" bestFit="1" customWidth="1"/>
    <col min="9" max="9" width="12.5703125" style="327" customWidth="1"/>
    <col min="10" max="10" width="11.85546875" style="327" bestFit="1" customWidth="1"/>
    <col min="11" max="11" width="13.28515625" style="327" bestFit="1" customWidth="1"/>
    <col min="12" max="12" width="11.140625" style="327" customWidth="1"/>
    <col min="13" max="13" width="13" style="327" bestFit="1" customWidth="1"/>
    <col min="14" max="14" width="12" style="327" customWidth="1"/>
    <col min="15" max="15" width="13.28515625" style="327" bestFit="1" customWidth="1"/>
    <col min="16" max="16" width="11" style="327" customWidth="1"/>
    <col min="17" max="17" width="12.85546875" style="327" bestFit="1" customWidth="1"/>
    <col min="18" max="18" width="10.85546875" style="327" customWidth="1"/>
    <col min="19" max="19" width="11.5703125" style="327" customWidth="1"/>
    <col min="20" max="16384" width="9.140625" style="327"/>
  </cols>
  <sheetData>
    <row r="1" spans="2:19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196" t="s">
        <v>255</v>
      </c>
      <c r="Q1" s="2196"/>
      <c r="R1" s="2196"/>
      <c r="S1" s="2196"/>
    </row>
    <row r="2" spans="2:19">
      <c r="B2" s="2197" t="s">
        <v>239</v>
      </c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  <c r="R2" s="2197"/>
      <c r="S2" s="2197"/>
    </row>
    <row r="3" spans="2:19">
      <c r="B3" s="937"/>
      <c r="C3" s="328"/>
      <c r="D3" s="938"/>
      <c r="E3" s="771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</row>
    <row r="4" spans="2:19" ht="15.75" thickBot="1">
      <c r="B4" s="326"/>
      <c r="C4" s="326"/>
      <c r="D4" s="326"/>
      <c r="E4" s="329"/>
      <c r="F4" s="329"/>
      <c r="G4" s="326"/>
      <c r="H4" s="326"/>
      <c r="I4" s="326"/>
      <c r="J4" s="326"/>
      <c r="K4" s="326"/>
      <c r="L4" s="326"/>
      <c r="M4" s="326"/>
      <c r="N4" s="326"/>
      <c r="O4" s="326"/>
      <c r="P4" s="2198" t="s">
        <v>0</v>
      </c>
      <c r="Q4" s="2198"/>
      <c r="R4" s="2198"/>
      <c r="S4" s="2198"/>
    </row>
    <row r="5" spans="2:19" ht="15" customHeight="1">
      <c r="B5" s="2199" t="s">
        <v>5</v>
      </c>
      <c r="C5" s="2201" t="s">
        <v>20</v>
      </c>
      <c r="D5" s="2199"/>
      <c r="E5" s="2199" t="s">
        <v>4</v>
      </c>
      <c r="F5" s="2203"/>
      <c r="G5" s="2203"/>
      <c r="H5" s="2204" t="s">
        <v>18</v>
      </c>
      <c r="I5" s="2205"/>
      <c r="J5" s="2205"/>
      <c r="K5" s="2206"/>
      <c r="L5" s="2203" t="s">
        <v>6</v>
      </c>
      <c r="M5" s="2203"/>
      <c r="N5" s="2203"/>
      <c r="O5" s="2207"/>
      <c r="P5" s="2199" t="s">
        <v>240</v>
      </c>
      <c r="Q5" s="2203"/>
      <c r="R5" s="2203"/>
      <c r="S5" s="2207"/>
    </row>
    <row r="6" spans="2:19" ht="45" customHeight="1" thickBot="1">
      <c r="B6" s="2200"/>
      <c r="C6" s="2202"/>
      <c r="D6" s="2200"/>
      <c r="E6" s="330" t="s">
        <v>241</v>
      </c>
      <c r="F6" s="331" t="s">
        <v>242</v>
      </c>
      <c r="G6" s="332" t="s">
        <v>243</v>
      </c>
      <c r="H6" s="330" t="s">
        <v>241</v>
      </c>
      <c r="I6" s="331" t="s">
        <v>242</v>
      </c>
      <c r="J6" s="332" t="s">
        <v>243</v>
      </c>
      <c r="K6" s="333" t="s">
        <v>4</v>
      </c>
      <c r="L6" s="334" t="s">
        <v>241</v>
      </c>
      <c r="M6" s="335" t="s">
        <v>242</v>
      </c>
      <c r="N6" s="335" t="s">
        <v>243</v>
      </c>
      <c r="O6" s="336" t="s">
        <v>4</v>
      </c>
      <c r="P6" s="337" t="s">
        <v>241</v>
      </c>
      <c r="Q6" s="335" t="s">
        <v>242</v>
      </c>
      <c r="R6" s="335" t="s">
        <v>243</v>
      </c>
      <c r="S6" s="338" t="s">
        <v>4</v>
      </c>
    </row>
    <row r="7" spans="2:19" s="346" customFormat="1" ht="14.45" customHeight="1">
      <c r="B7" s="2217" t="s">
        <v>327</v>
      </c>
      <c r="C7" s="339" t="s">
        <v>244</v>
      </c>
      <c r="D7" s="340">
        <v>2042.9649999999999</v>
      </c>
      <c r="E7" s="341">
        <v>1521.798</v>
      </c>
      <c r="F7" s="342">
        <v>241.333</v>
      </c>
      <c r="G7" s="343">
        <v>279.834</v>
      </c>
      <c r="H7" s="341">
        <v>746.31600000000003</v>
      </c>
      <c r="I7" s="342">
        <v>165.601</v>
      </c>
      <c r="J7" s="342">
        <v>256.61599999999999</v>
      </c>
      <c r="K7" s="343">
        <v>1168.5329999999999</v>
      </c>
      <c r="L7" s="341">
        <v>734.75400000000002</v>
      </c>
      <c r="M7" s="342">
        <v>74.593999999999994</v>
      </c>
      <c r="N7" s="342">
        <v>18.071999999999999</v>
      </c>
      <c r="O7" s="344">
        <v>827.42</v>
      </c>
      <c r="P7" s="345">
        <v>40.728000000000002</v>
      </c>
      <c r="Q7" s="342">
        <v>1.1379999999999999</v>
      </c>
      <c r="R7" s="368">
        <v>5.1459999999999999</v>
      </c>
      <c r="S7" s="344">
        <v>47.012</v>
      </c>
    </row>
    <row r="8" spans="2:19" s="346" customFormat="1">
      <c r="B8" s="2218"/>
      <c r="C8" s="347" t="s">
        <v>245</v>
      </c>
      <c r="D8" s="348">
        <v>56056.334000000003</v>
      </c>
      <c r="E8" s="349">
        <v>47527.067000000003</v>
      </c>
      <c r="F8" s="350">
        <v>1837.1669999999999</v>
      </c>
      <c r="G8" s="351">
        <v>6692.1</v>
      </c>
      <c r="H8" s="349">
        <v>38714.917000000001</v>
      </c>
      <c r="I8" s="352">
        <v>1769.04</v>
      </c>
      <c r="J8" s="350">
        <v>6683.9049999999997</v>
      </c>
      <c r="K8" s="351">
        <v>47167.862000000001</v>
      </c>
      <c r="L8" s="349">
        <v>8637.8619999999992</v>
      </c>
      <c r="M8" s="350">
        <v>68</v>
      </c>
      <c r="N8" s="350">
        <v>4.4850000000000003</v>
      </c>
      <c r="O8" s="353">
        <v>8710.3469999999998</v>
      </c>
      <c r="P8" s="354">
        <v>174.28800000000001</v>
      </c>
      <c r="Q8" s="350">
        <v>0.127</v>
      </c>
      <c r="R8" s="350">
        <v>3.71</v>
      </c>
      <c r="S8" s="353">
        <v>178.125</v>
      </c>
    </row>
    <row r="9" spans="2:19" s="346" customFormat="1">
      <c r="B9" s="2218"/>
      <c r="C9" s="347" t="s">
        <v>246</v>
      </c>
      <c r="D9" s="348">
        <v>220598.18700000001</v>
      </c>
      <c r="E9" s="349">
        <v>110453.696</v>
      </c>
      <c r="F9" s="350">
        <v>71618.070999999996</v>
      </c>
      <c r="G9" s="351">
        <v>38526.42</v>
      </c>
      <c r="H9" s="349">
        <v>46674.838000000003</v>
      </c>
      <c r="I9" s="350">
        <v>15577.239</v>
      </c>
      <c r="J9" s="350">
        <v>29464.02</v>
      </c>
      <c r="K9" s="351">
        <v>91716.096999999994</v>
      </c>
      <c r="L9" s="349">
        <v>63343.620999999999</v>
      </c>
      <c r="M9" s="350">
        <v>54151.839</v>
      </c>
      <c r="N9" s="350">
        <v>8444.5059999999994</v>
      </c>
      <c r="O9" s="353">
        <v>125939.966</v>
      </c>
      <c r="P9" s="354">
        <v>435.23700000000002</v>
      </c>
      <c r="Q9" s="350">
        <v>1888.9929999999999</v>
      </c>
      <c r="R9" s="350">
        <v>617.89400000000001</v>
      </c>
      <c r="S9" s="353">
        <v>2942.1239999999998</v>
      </c>
    </row>
    <row r="10" spans="2:19" s="346" customFormat="1">
      <c r="B10" s="2218"/>
      <c r="C10" s="347" t="s">
        <v>247</v>
      </c>
      <c r="D10" s="348">
        <v>18878.224999999999</v>
      </c>
      <c r="E10" s="349">
        <v>11480.24</v>
      </c>
      <c r="F10" s="350">
        <v>3866.9009999999998</v>
      </c>
      <c r="G10" s="351">
        <v>3531.0839999999998</v>
      </c>
      <c r="H10" s="349">
        <v>9278.0709999999999</v>
      </c>
      <c r="I10" s="350">
        <v>2897.953</v>
      </c>
      <c r="J10" s="350">
        <v>3307.375</v>
      </c>
      <c r="K10" s="351">
        <v>15483.398999999999</v>
      </c>
      <c r="L10" s="349">
        <v>2160.9479999999999</v>
      </c>
      <c r="M10" s="350">
        <v>967.654</v>
      </c>
      <c r="N10" s="350">
        <v>223.47900000000001</v>
      </c>
      <c r="O10" s="353">
        <v>3352.0810000000001</v>
      </c>
      <c r="P10" s="354">
        <v>41.220999999999997</v>
      </c>
      <c r="Q10" s="350">
        <v>1.294</v>
      </c>
      <c r="R10" s="350">
        <v>0.23</v>
      </c>
      <c r="S10" s="353">
        <v>42.744999999999997</v>
      </c>
    </row>
    <row r="11" spans="2:19" s="346" customFormat="1" ht="15.75" thickBot="1">
      <c r="B11" s="2218"/>
      <c r="C11" s="355" t="s">
        <v>248</v>
      </c>
      <c r="D11" s="356">
        <v>297575.71100000001</v>
      </c>
      <c r="E11" s="357">
        <v>170982.80100000001</v>
      </c>
      <c r="F11" s="358">
        <v>77563.471999999994</v>
      </c>
      <c r="G11" s="359">
        <v>49029.438000000002</v>
      </c>
      <c r="H11" s="357">
        <v>95414.142000000007</v>
      </c>
      <c r="I11" s="358">
        <v>20409.832999999999</v>
      </c>
      <c r="J11" s="358">
        <v>39711.915999999997</v>
      </c>
      <c r="K11" s="359">
        <v>155535.891</v>
      </c>
      <c r="L11" s="357">
        <v>74877.184999999998</v>
      </c>
      <c r="M11" s="358">
        <v>55262.087</v>
      </c>
      <c r="N11" s="358">
        <v>8690.5419999999995</v>
      </c>
      <c r="O11" s="360">
        <v>138829.81400000001</v>
      </c>
      <c r="P11" s="361">
        <v>691.47400000000005</v>
      </c>
      <c r="Q11" s="361">
        <v>1891.5519999999999</v>
      </c>
      <c r="R11" s="361">
        <v>626.98</v>
      </c>
      <c r="S11" s="360">
        <v>3210.0059999999999</v>
      </c>
    </row>
    <row r="12" spans="2:19" s="346" customFormat="1">
      <c r="B12" s="2218"/>
      <c r="C12" s="362" t="s">
        <v>249</v>
      </c>
      <c r="D12" s="363">
        <v>-20890.016</v>
      </c>
      <c r="E12" s="2208"/>
      <c r="F12" s="2209"/>
      <c r="G12" s="2210"/>
      <c r="H12" s="2208"/>
      <c r="I12" s="2209"/>
      <c r="J12" s="2209"/>
      <c r="K12" s="2210"/>
      <c r="L12" s="2208"/>
      <c r="M12" s="2209"/>
      <c r="N12" s="2209"/>
      <c r="O12" s="2210"/>
      <c r="P12" s="2208"/>
      <c r="Q12" s="2209"/>
      <c r="R12" s="2209"/>
      <c r="S12" s="2210"/>
    </row>
    <row r="13" spans="2:19" s="346" customFormat="1">
      <c r="B13" s="2218"/>
      <c r="C13" s="364" t="s">
        <v>250</v>
      </c>
      <c r="D13" s="365">
        <v>-369.08699999999999</v>
      </c>
      <c r="E13" s="2211"/>
      <c r="F13" s="2212"/>
      <c r="G13" s="2213"/>
      <c r="H13" s="2211"/>
      <c r="I13" s="2212"/>
      <c r="J13" s="2212"/>
      <c r="K13" s="2213"/>
      <c r="L13" s="2211"/>
      <c r="M13" s="2212"/>
      <c r="N13" s="2212"/>
      <c r="O13" s="2213"/>
      <c r="P13" s="2211"/>
      <c r="Q13" s="2212"/>
      <c r="R13" s="2212"/>
      <c r="S13" s="2213"/>
    </row>
    <row r="14" spans="2:19" s="346" customFormat="1" ht="15.75" thickBot="1">
      <c r="B14" s="2219"/>
      <c r="C14" s="366" t="s">
        <v>251</v>
      </c>
      <c r="D14" s="367">
        <v>276316.60800000001</v>
      </c>
      <c r="E14" s="2214"/>
      <c r="F14" s="2215"/>
      <c r="G14" s="2216"/>
      <c r="H14" s="2214"/>
      <c r="I14" s="2215"/>
      <c r="J14" s="2215"/>
      <c r="K14" s="2216"/>
      <c r="L14" s="2214"/>
      <c r="M14" s="2215"/>
      <c r="N14" s="2215"/>
      <c r="O14" s="2216"/>
      <c r="P14" s="2214"/>
      <c r="Q14" s="2215"/>
      <c r="R14" s="2215"/>
      <c r="S14" s="2216"/>
    </row>
    <row r="15" spans="2:19" s="346" customFormat="1" ht="15" customHeight="1">
      <c r="B15" s="2217" t="s">
        <v>335</v>
      </c>
      <c r="C15" s="339" t="s">
        <v>244</v>
      </c>
      <c r="D15" s="340">
        <v>2652.71</v>
      </c>
      <c r="E15" s="341">
        <v>1882.7190000000001</v>
      </c>
      <c r="F15" s="342">
        <v>434.29</v>
      </c>
      <c r="G15" s="343">
        <v>335.70100000000002</v>
      </c>
      <c r="H15" s="341">
        <v>1154.98</v>
      </c>
      <c r="I15" s="342">
        <v>359.27100000000002</v>
      </c>
      <c r="J15" s="342">
        <v>311.31799999999998</v>
      </c>
      <c r="K15" s="343">
        <v>1825.569</v>
      </c>
      <c r="L15" s="341">
        <v>721.226</v>
      </c>
      <c r="M15" s="342">
        <v>73.902000000000001</v>
      </c>
      <c r="N15" s="342">
        <v>15.38</v>
      </c>
      <c r="O15" s="344">
        <v>810.50800000000004</v>
      </c>
      <c r="P15" s="345">
        <v>6.5129999999999999</v>
      </c>
      <c r="Q15" s="342">
        <v>1.117</v>
      </c>
      <c r="R15" s="342">
        <v>9.0030000000000001</v>
      </c>
      <c r="S15" s="344">
        <v>16.632999999999999</v>
      </c>
    </row>
    <row r="16" spans="2:19" s="346" customFormat="1">
      <c r="B16" s="2218"/>
      <c r="C16" s="347" t="s">
        <v>245</v>
      </c>
      <c r="D16" s="348">
        <v>59506.707999999999</v>
      </c>
      <c r="E16" s="349">
        <v>50656.911999999997</v>
      </c>
      <c r="F16" s="350">
        <v>2387.9229999999998</v>
      </c>
      <c r="G16" s="351">
        <v>6461.8729999999996</v>
      </c>
      <c r="H16" s="349">
        <v>41434.421000000002</v>
      </c>
      <c r="I16" s="352">
        <v>2289.587</v>
      </c>
      <c r="J16" s="350">
        <v>6190.1970000000001</v>
      </c>
      <c r="K16" s="351">
        <v>49914.205000000002</v>
      </c>
      <c r="L16" s="349">
        <v>9137.0220000000008</v>
      </c>
      <c r="M16" s="350">
        <v>98.335999999999999</v>
      </c>
      <c r="N16" s="350">
        <v>4.798</v>
      </c>
      <c r="O16" s="353">
        <v>9240.1560000000009</v>
      </c>
      <c r="P16" s="354">
        <v>85.468999999999994</v>
      </c>
      <c r="Q16" s="350">
        <v>0</v>
      </c>
      <c r="R16" s="350">
        <v>266.87799999999999</v>
      </c>
      <c r="S16" s="353">
        <v>352.34699999999998</v>
      </c>
    </row>
    <row r="17" spans="2:19" s="346" customFormat="1">
      <c r="B17" s="2218"/>
      <c r="C17" s="347" t="s">
        <v>246</v>
      </c>
      <c r="D17" s="348">
        <v>241316.96900000001</v>
      </c>
      <c r="E17" s="349">
        <v>123022.63400000001</v>
      </c>
      <c r="F17" s="350">
        <v>77743.808000000005</v>
      </c>
      <c r="G17" s="351">
        <v>40550.527000000002</v>
      </c>
      <c r="H17" s="349">
        <v>50640.733</v>
      </c>
      <c r="I17" s="350">
        <v>18061.498</v>
      </c>
      <c r="J17" s="350">
        <v>29342.794000000002</v>
      </c>
      <c r="K17" s="351">
        <v>98045.024999999994</v>
      </c>
      <c r="L17" s="349">
        <v>72019.100999999995</v>
      </c>
      <c r="M17" s="350">
        <v>57936.974999999999</v>
      </c>
      <c r="N17" s="350">
        <v>9623.5319999999992</v>
      </c>
      <c r="O17" s="353">
        <v>139579.60800000001</v>
      </c>
      <c r="P17" s="354">
        <v>362.8</v>
      </c>
      <c r="Q17" s="350">
        <v>1745.335</v>
      </c>
      <c r="R17" s="350">
        <v>1584.201</v>
      </c>
      <c r="S17" s="353">
        <v>3692.3359999999998</v>
      </c>
    </row>
    <row r="18" spans="2:19" s="346" customFormat="1">
      <c r="B18" s="2218"/>
      <c r="C18" s="347" t="s">
        <v>247</v>
      </c>
      <c r="D18" s="348">
        <v>16608.897000000001</v>
      </c>
      <c r="E18" s="349">
        <v>11955.721</v>
      </c>
      <c r="F18" s="350">
        <v>2377.9789999999998</v>
      </c>
      <c r="G18" s="351">
        <v>2275.1970000000001</v>
      </c>
      <c r="H18" s="349">
        <v>9414.1869999999999</v>
      </c>
      <c r="I18" s="350">
        <v>1469.751</v>
      </c>
      <c r="J18" s="350">
        <v>2105.8009999999999</v>
      </c>
      <c r="K18" s="351">
        <v>12989.739</v>
      </c>
      <c r="L18" s="349">
        <v>2522.8310000000001</v>
      </c>
      <c r="M18" s="350">
        <v>906.971</v>
      </c>
      <c r="N18" s="350">
        <v>169.15600000000001</v>
      </c>
      <c r="O18" s="353">
        <v>3598.9580000000001</v>
      </c>
      <c r="P18" s="354">
        <v>18.702999999999999</v>
      </c>
      <c r="Q18" s="350">
        <v>1.2569999999999999</v>
      </c>
      <c r="R18" s="350">
        <v>0.24</v>
      </c>
      <c r="S18" s="353">
        <v>20.2</v>
      </c>
    </row>
    <row r="19" spans="2:19" s="346" customFormat="1" ht="15.75" thickBot="1">
      <c r="B19" s="2218"/>
      <c r="C19" s="355" t="s">
        <v>248</v>
      </c>
      <c r="D19" s="356">
        <v>320085.28399999999</v>
      </c>
      <c r="E19" s="357">
        <v>187517.986</v>
      </c>
      <c r="F19" s="358">
        <v>82944</v>
      </c>
      <c r="G19" s="359">
        <v>49623.298000000003</v>
      </c>
      <c r="H19" s="357">
        <v>102644.321</v>
      </c>
      <c r="I19" s="358">
        <v>22180.107</v>
      </c>
      <c r="J19" s="358">
        <v>37950.11</v>
      </c>
      <c r="K19" s="359">
        <v>162774.538</v>
      </c>
      <c r="L19" s="357">
        <v>84400.18</v>
      </c>
      <c r="M19" s="358">
        <v>59016.184000000001</v>
      </c>
      <c r="N19" s="358">
        <v>9812.866</v>
      </c>
      <c r="O19" s="360">
        <v>153229.23000000001</v>
      </c>
      <c r="P19" s="361">
        <v>473.48500000000001</v>
      </c>
      <c r="Q19" s="361">
        <v>1747.7090000000001</v>
      </c>
      <c r="R19" s="361">
        <v>1860.3219999999999</v>
      </c>
      <c r="S19" s="360">
        <v>4081.5160000000001</v>
      </c>
    </row>
    <row r="20" spans="2:19" s="346" customFormat="1">
      <c r="B20" s="2218"/>
      <c r="C20" s="362" t="s">
        <v>249</v>
      </c>
      <c r="D20" s="363">
        <v>-19755.934000000001</v>
      </c>
      <c r="E20" s="2208"/>
      <c r="F20" s="2209"/>
      <c r="G20" s="2210"/>
      <c r="H20" s="2208"/>
      <c r="I20" s="2209"/>
      <c r="J20" s="2209"/>
      <c r="K20" s="2210"/>
      <c r="L20" s="2208"/>
      <c r="M20" s="2209"/>
      <c r="N20" s="2209"/>
      <c r="O20" s="2210"/>
      <c r="P20" s="2208"/>
      <c r="Q20" s="2209"/>
      <c r="R20" s="2209"/>
      <c r="S20" s="2210"/>
    </row>
    <row r="21" spans="2:19" s="346" customFormat="1">
      <c r="B21" s="2218"/>
      <c r="C21" s="364" t="s">
        <v>250</v>
      </c>
      <c r="D21" s="365">
        <v>-260.79399999999998</v>
      </c>
      <c r="E21" s="2211"/>
      <c r="F21" s="2212"/>
      <c r="G21" s="2213"/>
      <c r="H21" s="2211"/>
      <c r="I21" s="2212"/>
      <c r="J21" s="2212"/>
      <c r="K21" s="2213"/>
      <c r="L21" s="2211"/>
      <c r="M21" s="2212"/>
      <c r="N21" s="2212"/>
      <c r="O21" s="2213"/>
      <c r="P21" s="2211"/>
      <c r="Q21" s="2212"/>
      <c r="R21" s="2212"/>
      <c r="S21" s="2213"/>
    </row>
    <row r="22" spans="2:19" s="346" customFormat="1" ht="15.75" thickBot="1">
      <c r="B22" s="2219"/>
      <c r="C22" s="366" t="s">
        <v>251</v>
      </c>
      <c r="D22" s="367">
        <v>300068.55599999998</v>
      </c>
      <c r="E22" s="2214"/>
      <c r="F22" s="2215"/>
      <c r="G22" s="2216"/>
      <c r="H22" s="2214"/>
      <c r="I22" s="2215"/>
      <c r="J22" s="2215"/>
      <c r="K22" s="2216"/>
      <c r="L22" s="2214"/>
      <c r="M22" s="2215"/>
      <c r="N22" s="2215"/>
      <c r="O22" s="2216"/>
      <c r="P22" s="2214"/>
      <c r="Q22" s="2215"/>
      <c r="R22" s="2215"/>
      <c r="S22" s="2216"/>
    </row>
    <row r="23" spans="2:19" s="346" customFormat="1" ht="29.25" customHeight="1">
      <c r="B23" s="2220" t="s">
        <v>336</v>
      </c>
      <c r="C23" s="339" t="s">
        <v>252</v>
      </c>
      <c r="D23" s="369">
        <v>22509.572999999975</v>
      </c>
      <c r="E23" s="370">
        <v>16535.184999999998</v>
      </c>
      <c r="F23" s="371">
        <v>5380.5280000000057</v>
      </c>
      <c r="G23" s="939">
        <v>593.86000000000058</v>
      </c>
      <c r="H23" s="370">
        <v>7230.1789999999892</v>
      </c>
      <c r="I23" s="371">
        <v>1770.2740000000013</v>
      </c>
      <c r="J23" s="371">
        <v>-1761.8059999999969</v>
      </c>
      <c r="K23" s="939">
        <v>7238.6469999999972</v>
      </c>
      <c r="L23" s="370">
        <v>9522.9949999999953</v>
      </c>
      <c r="M23" s="371">
        <v>3754.0970000000016</v>
      </c>
      <c r="N23" s="371">
        <v>1122.3240000000005</v>
      </c>
      <c r="O23" s="939">
        <v>14399.415999999997</v>
      </c>
      <c r="P23" s="370">
        <v>-217.98900000000003</v>
      </c>
      <c r="Q23" s="371">
        <v>-143.84299999999985</v>
      </c>
      <c r="R23" s="371">
        <v>1233.3419999999999</v>
      </c>
      <c r="S23" s="1015">
        <v>871.51000000000022</v>
      </c>
    </row>
    <row r="24" spans="2:19" s="346" customFormat="1" ht="18" customHeight="1">
      <c r="B24" s="2221"/>
      <c r="C24" s="347" t="s">
        <v>253</v>
      </c>
      <c r="D24" s="372">
        <v>7.5643179762073978E-2</v>
      </c>
      <c r="E24" s="374">
        <v>9.6706714963688059E-2</v>
      </c>
      <c r="F24" s="373">
        <v>6.9369354687990326E-2</v>
      </c>
      <c r="G24" s="940">
        <v>1.2112315054478099E-2</v>
      </c>
      <c r="H24" s="374">
        <v>7.5776806754705064E-2</v>
      </c>
      <c r="I24" s="373">
        <v>8.6736329493729877E-2</v>
      </c>
      <c r="J24" s="373">
        <v>-4.4364668781027766E-2</v>
      </c>
      <c r="K24" s="940">
        <v>4.6540042645205261E-2</v>
      </c>
      <c r="L24" s="374">
        <v>0.12718153066251084</v>
      </c>
      <c r="M24" s="373">
        <v>6.7932595451923511E-2</v>
      </c>
      <c r="N24" s="373">
        <v>0.12914315355705094</v>
      </c>
      <c r="O24" s="940">
        <v>0.10371991134411515</v>
      </c>
      <c r="P24" s="374">
        <v>-0.31525263422775118</v>
      </c>
      <c r="Q24" s="373">
        <v>-7.604496202060522E-2</v>
      </c>
      <c r="R24" s="373">
        <v>1.9671153784809721</v>
      </c>
      <c r="S24" s="1016">
        <v>0.27149793489482582</v>
      </c>
    </row>
    <row r="25" spans="2:19" s="346" customFormat="1" ht="44.25" customHeight="1" thickBot="1">
      <c r="B25" s="2222"/>
      <c r="C25" s="375" t="s">
        <v>254</v>
      </c>
      <c r="D25" s="376"/>
      <c r="E25" s="377">
        <v>0.73458456986278753</v>
      </c>
      <c r="F25" s="378">
        <v>0.23903287725626834</v>
      </c>
      <c r="G25" s="379">
        <v>2.6382552880945421E-2</v>
      </c>
      <c r="H25" s="377">
        <v>0.32120462702690972</v>
      </c>
      <c r="I25" s="378">
        <v>7.8645383455297146E-2</v>
      </c>
      <c r="J25" s="378">
        <v>-7.8269187958385472E-2</v>
      </c>
      <c r="K25" s="379">
        <v>0.32158082252382153</v>
      </c>
      <c r="L25" s="377">
        <v>0.42306422249769049</v>
      </c>
      <c r="M25" s="378">
        <v>0.16677779716212324</v>
      </c>
      <c r="N25" s="378">
        <v>4.9859852961226844E-2</v>
      </c>
      <c r="O25" s="1014">
        <v>0.6397018726210405</v>
      </c>
      <c r="P25" s="377">
        <v>-9.6842796618132332E-3</v>
      </c>
      <c r="Q25" s="941">
        <v>-6.3903033611521646E-3</v>
      </c>
      <c r="R25" s="378">
        <v>5.4791887878104184E-2</v>
      </c>
      <c r="S25" s="380">
        <v>3.8717304855138801E-2</v>
      </c>
    </row>
    <row r="26" spans="2:19" s="346" customFormat="1" ht="25.15" customHeight="1">
      <c r="B26" s="381"/>
      <c r="C26" s="382"/>
      <c r="D26" s="383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</row>
    <row r="27" spans="2:19">
      <c r="B27" s="346"/>
      <c r="C27" s="346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46"/>
      <c r="S27" s="346"/>
    </row>
    <row r="28" spans="2:19">
      <c r="B28" s="346"/>
      <c r="C28" s="346"/>
      <c r="D28" s="346"/>
      <c r="E28" s="386"/>
      <c r="F28" s="346"/>
      <c r="G28" s="346"/>
      <c r="H28" s="346"/>
      <c r="I28" s="346"/>
      <c r="J28" s="346"/>
      <c r="K28" s="346"/>
      <c r="L28" s="387"/>
      <c r="M28" s="387"/>
      <c r="N28" s="387"/>
      <c r="O28" s="387"/>
      <c r="P28" s="388"/>
      <c r="Q28" s="346"/>
      <c r="R28" s="346"/>
      <c r="S28" s="346"/>
    </row>
    <row r="29" spans="2:19">
      <c r="B29" s="346"/>
      <c r="C29" s="346"/>
      <c r="D29" s="346"/>
      <c r="E29" s="346"/>
      <c r="F29" s="346"/>
      <c r="G29" s="346"/>
      <c r="H29" s="942"/>
      <c r="I29" s="346"/>
      <c r="J29" s="346"/>
      <c r="K29" s="346"/>
      <c r="L29" s="346"/>
      <c r="M29" s="346"/>
      <c r="N29" s="346"/>
      <c r="O29" s="387"/>
      <c r="P29" s="346"/>
      <c r="Q29" s="346"/>
      <c r="R29" s="346"/>
      <c r="S29" s="346"/>
    </row>
    <row r="30" spans="2:19">
      <c r="B30" s="346"/>
      <c r="C30" s="346"/>
      <c r="D30" s="346"/>
      <c r="E30" s="346"/>
      <c r="F30" s="389"/>
      <c r="G30" s="390"/>
      <c r="H30" s="391"/>
      <c r="I30" s="346"/>
      <c r="J30" s="346"/>
      <c r="K30" s="346"/>
      <c r="L30" s="388"/>
      <c r="M30" s="388"/>
      <c r="N30" s="388"/>
      <c r="O30" s="346"/>
      <c r="P30" s="346"/>
      <c r="Q30" s="346"/>
      <c r="R30" s="346"/>
      <c r="S30" s="346"/>
    </row>
    <row r="31" spans="2:19">
      <c r="B31" s="346"/>
      <c r="C31" s="346"/>
      <c r="D31" s="346"/>
      <c r="E31" s="346"/>
      <c r="F31" s="389"/>
      <c r="G31" s="390"/>
      <c r="H31" s="386"/>
      <c r="I31" s="346"/>
      <c r="J31" s="346"/>
      <c r="K31" s="346"/>
      <c r="L31" s="346"/>
      <c r="M31" s="346"/>
      <c r="N31" s="346"/>
      <c r="O31" s="387"/>
      <c r="P31" s="386"/>
      <c r="Q31" s="346"/>
      <c r="R31" s="346"/>
      <c r="S31" s="346"/>
    </row>
    <row r="32" spans="2:19">
      <c r="H32" s="346"/>
      <c r="I32" s="346"/>
      <c r="J32" s="346"/>
      <c r="K32" s="346"/>
      <c r="L32" s="346"/>
      <c r="M32" s="346"/>
      <c r="N32" s="346"/>
      <c r="O32" s="387"/>
      <c r="P32" s="346"/>
      <c r="Q32" s="346"/>
      <c r="R32" s="346"/>
      <c r="S32" s="346"/>
    </row>
    <row r="33" spans="8:19"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</row>
    <row r="34" spans="8:19"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</row>
    <row r="35" spans="8:19"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</row>
    <row r="36" spans="8:19"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</row>
    <row r="37" spans="8:19"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</row>
    <row r="38" spans="8:19"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</row>
    <row r="39" spans="8:19"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</row>
    <row r="40" spans="8:19"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</row>
    <row r="41" spans="8:19"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</row>
    <row r="42" spans="8:19"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</row>
    <row r="43" spans="8:19"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</row>
    <row r="44" spans="8:19"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</row>
    <row r="45" spans="8:19"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</row>
    <row r="46" spans="8:19"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</row>
    <row r="47" spans="8:19"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</row>
    <row r="48" spans="8:19"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</row>
    <row r="49" spans="8:19"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</row>
    <row r="50" spans="8:19"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</row>
    <row r="51" spans="8:19"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</row>
    <row r="52" spans="8:19"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</row>
    <row r="53" spans="8:19"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</row>
    <row r="54" spans="8:19"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</row>
    <row r="55" spans="8:19"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</row>
    <row r="56" spans="8:19">
      <c r="H56" s="346"/>
      <c r="I56" s="346"/>
      <c r="J56" s="346"/>
      <c r="K56" s="346"/>
      <c r="L56" s="346"/>
      <c r="M56" s="346"/>
      <c r="N56" s="346"/>
      <c r="O56" s="346"/>
      <c r="P56" s="346"/>
      <c r="Q56" s="346"/>
      <c r="R56" s="346"/>
      <c r="S56" s="346"/>
    </row>
    <row r="57" spans="8:19">
      <c r="H57" s="346"/>
      <c r="I57" s="346"/>
      <c r="J57" s="346"/>
      <c r="K57" s="346"/>
      <c r="L57" s="346"/>
      <c r="M57" s="346"/>
      <c r="N57" s="346"/>
      <c r="O57" s="346"/>
      <c r="P57" s="346"/>
      <c r="Q57" s="346"/>
      <c r="R57" s="346"/>
      <c r="S57" s="346"/>
    </row>
    <row r="58" spans="8:19">
      <c r="H58" s="346"/>
      <c r="I58" s="346"/>
      <c r="J58" s="346"/>
      <c r="K58" s="346"/>
      <c r="L58" s="346"/>
      <c r="M58" s="346"/>
      <c r="N58" s="346"/>
      <c r="O58" s="346"/>
      <c r="P58" s="346"/>
      <c r="Q58" s="346"/>
      <c r="R58" s="346"/>
      <c r="S58" s="346"/>
    </row>
    <row r="59" spans="8:19"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</row>
    <row r="60" spans="8:19"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</row>
    <row r="61" spans="8:19"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</row>
    <row r="62" spans="8:19"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</row>
    <row r="63" spans="8:19">
      <c r="H63" s="346"/>
      <c r="I63" s="346"/>
      <c r="J63" s="346"/>
      <c r="K63" s="346"/>
      <c r="L63" s="346"/>
      <c r="M63" s="346"/>
      <c r="N63" s="346"/>
      <c r="O63" s="346"/>
      <c r="P63" s="346"/>
      <c r="Q63" s="346"/>
      <c r="R63" s="346"/>
      <c r="S63" s="346"/>
    </row>
    <row r="64" spans="8:19"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</row>
    <row r="65" spans="8:19"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</row>
    <row r="66" spans="8:19">
      <c r="H66" s="346"/>
      <c r="I66" s="346"/>
      <c r="J66" s="346"/>
      <c r="K66" s="346"/>
      <c r="L66" s="346"/>
      <c r="M66" s="346"/>
      <c r="N66" s="346"/>
      <c r="O66" s="346"/>
      <c r="P66" s="346"/>
      <c r="Q66" s="346"/>
      <c r="R66" s="346"/>
      <c r="S66" s="346"/>
    </row>
    <row r="67" spans="8:19"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</row>
    <row r="68" spans="8:19">
      <c r="H68" s="346"/>
      <c r="I68" s="346"/>
      <c r="J68" s="346"/>
      <c r="K68" s="346"/>
      <c r="L68" s="346"/>
      <c r="M68" s="346"/>
      <c r="N68" s="346"/>
      <c r="O68" s="346"/>
      <c r="P68" s="346"/>
      <c r="Q68" s="346"/>
      <c r="R68" s="346"/>
      <c r="S68" s="346"/>
    </row>
    <row r="69" spans="8:19">
      <c r="H69" s="346"/>
      <c r="I69" s="346"/>
      <c r="J69" s="346"/>
      <c r="K69" s="346"/>
      <c r="L69" s="346"/>
      <c r="M69" s="346"/>
      <c r="N69" s="346"/>
      <c r="O69" s="346"/>
      <c r="P69" s="346"/>
      <c r="Q69" s="346"/>
      <c r="R69" s="346"/>
      <c r="S69" s="346"/>
    </row>
    <row r="70" spans="8:19">
      <c r="H70" s="346"/>
      <c r="I70" s="346"/>
      <c r="J70" s="346"/>
      <c r="K70" s="346"/>
      <c r="L70" s="346"/>
      <c r="M70" s="346"/>
      <c r="N70" s="346"/>
      <c r="O70" s="346"/>
      <c r="P70" s="346"/>
      <c r="Q70" s="346"/>
      <c r="R70" s="346"/>
      <c r="S70" s="346"/>
    </row>
    <row r="71" spans="8:19">
      <c r="H71" s="346"/>
      <c r="I71" s="346"/>
      <c r="J71" s="346"/>
      <c r="K71" s="346"/>
      <c r="L71" s="346"/>
      <c r="M71" s="346"/>
      <c r="N71" s="346"/>
      <c r="O71" s="346"/>
      <c r="P71" s="346"/>
      <c r="Q71" s="346"/>
      <c r="R71" s="346"/>
      <c r="S71" s="346"/>
    </row>
    <row r="72" spans="8:19">
      <c r="H72" s="346"/>
      <c r="I72" s="346"/>
      <c r="J72" s="346"/>
      <c r="K72" s="346"/>
      <c r="L72" s="346"/>
      <c r="M72" s="346"/>
      <c r="N72" s="346"/>
      <c r="O72" s="346"/>
      <c r="P72" s="346"/>
      <c r="Q72" s="346"/>
      <c r="R72" s="346"/>
      <c r="S72" s="346"/>
    </row>
    <row r="73" spans="8:19"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</row>
    <row r="74" spans="8:19"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</row>
    <row r="75" spans="8:19">
      <c r="H75" s="346"/>
      <c r="I75" s="346"/>
      <c r="J75" s="346"/>
      <c r="K75" s="346"/>
      <c r="L75" s="346"/>
      <c r="M75" s="346"/>
      <c r="N75" s="346"/>
      <c r="O75" s="346"/>
      <c r="P75" s="346"/>
      <c r="Q75" s="346"/>
      <c r="R75" s="346"/>
      <c r="S75" s="346"/>
    </row>
    <row r="76" spans="8:19">
      <c r="H76" s="346"/>
      <c r="I76" s="346"/>
      <c r="J76" s="346"/>
      <c r="K76" s="346"/>
      <c r="L76" s="346"/>
      <c r="M76" s="346"/>
      <c r="N76" s="346"/>
      <c r="O76" s="346"/>
      <c r="P76" s="346"/>
      <c r="Q76" s="346"/>
      <c r="R76" s="346"/>
      <c r="S76" s="346"/>
    </row>
    <row r="77" spans="8:19">
      <c r="H77" s="346"/>
      <c r="I77" s="346"/>
      <c r="J77" s="346"/>
      <c r="K77" s="346"/>
      <c r="L77" s="346"/>
      <c r="M77" s="346"/>
      <c r="N77" s="346"/>
      <c r="O77" s="346"/>
      <c r="P77" s="346"/>
      <c r="Q77" s="346"/>
      <c r="R77" s="346"/>
      <c r="S77" s="346"/>
    </row>
    <row r="78" spans="8:19">
      <c r="H78" s="346"/>
      <c r="I78" s="346"/>
      <c r="J78" s="346"/>
      <c r="K78" s="346"/>
      <c r="L78" s="346"/>
      <c r="M78" s="346"/>
      <c r="N78" s="346"/>
      <c r="O78" s="346"/>
      <c r="P78" s="346"/>
      <c r="Q78" s="346"/>
      <c r="R78" s="346"/>
      <c r="S78" s="346"/>
    </row>
    <row r="79" spans="8:19">
      <c r="H79" s="346"/>
      <c r="I79" s="346"/>
      <c r="J79" s="346"/>
      <c r="K79" s="346"/>
      <c r="L79" s="346"/>
      <c r="M79" s="346"/>
      <c r="N79" s="346"/>
      <c r="O79" s="346"/>
      <c r="P79" s="346"/>
      <c r="Q79" s="346"/>
      <c r="R79" s="346"/>
      <c r="S79" s="346"/>
    </row>
    <row r="80" spans="8:19">
      <c r="H80" s="346"/>
      <c r="I80" s="346"/>
      <c r="J80" s="346"/>
      <c r="K80" s="346"/>
      <c r="L80" s="346"/>
      <c r="M80" s="346"/>
      <c r="N80" s="346"/>
      <c r="O80" s="346"/>
      <c r="P80" s="346"/>
      <c r="Q80" s="346"/>
      <c r="R80" s="346"/>
      <c r="S80" s="346"/>
    </row>
    <row r="81" spans="8:19"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</row>
    <row r="82" spans="8:19">
      <c r="H82" s="346"/>
      <c r="I82" s="346"/>
      <c r="J82" s="346"/>
      <c r="K82" s="346"/>
      <c r="L82" s="346"/>
      <c r="M82" s="346"/>
      <c r="N82" s="346"/>
      <c r="O82" s="346"/>
      <c r="P82" s="346"/>
      <c r="Q82" s="346"/>
      <c r="R82" s="346"/>
      <c r="S82" s="346"/>
    </row>
    <row r="83" spans="8:19">
      <c r="H83" s="346"/>
      <c r="I83" s="346"/>
      <c r="J83" s="346"/>
      <c r="K83" s="346"/>
      <c r="L83" s="346"/>
      <c r="M83" s="346"/>
      <c r="N83" s="346"/>
      <c r="O83" s="346"/>
      <c r="P83" s="346"/>
      <c r="Q83" s="346"/>
      <c r="R83" s="346"/>
      <c r="S83" s="346"/>
    </row>
    <row r="84" spans="8:19">
      <c r="H84" s="346"/>
      <c r="I84" s="346"/>
      <c r="J84" s="346"/>
      <c r="K84" s="346"/>
      <c r="L84" s="346"/>
      <c r="M84" s="346"/>
      <c r="N84" s="346"/>
      <c r="O84" s="346"/>
      <c r="P84" s="346"/>
      <c r="Q84" s="346"/>
      <c r="R84" s="346"/>
      <c r="S84" s="346"/>
    </row>
    <row r="85" spans="8:19">
      <c r="H85" s="346"/>
      <c r="I85" s="346"/>
      <c r="J85" s="346"/>
      <c r="K85" s="346"/>
      <c r="L85" s="346"/>
      <c r="M85" s="346"/>
      <c r="N85" s="346"/>
      <c r="O85" s="346"/>
      <c r="P85" s="346"/>
      <c r="Q85" s="346"/>
      <c r="R85" s="346"/>
      <c r="S85" s="346"/>
    </row>
    <row r="86" spans="8:19"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6"/>
      <c r="S86" s="346"/>
    </row>
    <row r="87" spans="8:19"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6"/>
      <c r="S87" s="346"/>
    </row>
    <row r="88" spans="8:19"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</row>
    <row r="89" spans="8:19"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6"/>
      <c r="S89" s="346"/>
    </row>
    <row r="90" spans="8:19"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</row>
    <row r="91" spans="8:19"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6"/>
      <c r="S91" s="346"/>
    </row>
    <row r="92" spans="8:19"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6"/>
      <c r="S92" s="346"/>
    </row>
    <row r="93" spans="8:19"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</row>
    <row r="94" spans="8:19"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</row>
    <row r="95" spans="8:19"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</row>
    <row r="96" spans="8:19">
      <c r="H96" s="346"/>
      <c r="I96" s="346"/>
      <c r="J96" s="346"/>
      <c r="K96" s="346"/>
      <c r="L96" s="346"/>
      <c r="M96" s="346"/>
      <c r="N96" s="346"/>
      <c r="O96" s="346"/>
      <c r="P96" s="346"/>
      <c r="Q96" s="346"/>
      <c r="R96" s="346"/>
      <c r="S96" s="346"/>
    </row>
    <row r="97" spans="8:19">
      <c r="H97" s="346"/>
      <c r="I97" s="346"/>
      <c r="J97" s="346"/>
      <c r="K97" s="346"/>
      <c r="L97" s="346"/>
      <c r="M97" s="346"/>
      <c r="N97" s="346"/>
      <c r="O97" s="346"/>
      <c r="P97" s="346"/>
      <c r="Q97" s="346"/>
      <c r="R97" s="346"/>
      <c r="S97" s="346"/>
    </row>
    <row r="98" spans="8:19">
      <c r="H98" s="346"/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346"/>
    </row>
    <row r="99" spans="8:19">
      <c r="H99" s="346"/>
      <c r="I99" s="346"/>
      <c r="J99" s="346"/>
      <c r="K99" s="346"/>
      <c r="L99" s="346"/>
      <c r="M99" s="346"/>
      <c r="N99" s="346"/>
      <c r="O99" s="346"/>
      <c r="P99" s="346"/>
      <c r="Q99" s="346"/>
      <c r="R99" s="346"/>
      <c r="S99" s="346"/>
    </row>
    <row r="100" spans="8:19"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</row>
    <row r="101" spans="8:19">
      <c r="H101" s="346"/>
      <c r="I101" s="346"/>
      <c r="J101" s="346"/>
      <c r="K101" s="346"/>
      <c r="L101" s="346"/>
      <c r="M101" s="346"/>
      <c r="N101" s="346"/>
      <c r="O101" s="346"/>
      <c r="P101" s="346"/>
      <c r="Q101" s="346"/>
      <c r="R101" s="346"/>
      <c r="S101" s="346"/>
    </row>
    <row r="102" spans="8:19"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</row>
    <row r="103" spans="8:19">
      <c r="H103" s="346"/>
      <c r="I103" s="346"/>
      <c r="J103" s="346"/>
      <c r="K103" s="346"/>
      <c r="L103" s="346"/>
      <c r="M103" s="346"/>
      <c r="N103" s="346"/>
      <c r="O103" s="346"/>
      <c r="P103" s="346"/>
      <c r="Q103" s="346"/>
      <c r="R103" s="346"/>
      <c r="S103" s="346"/>
    </row>
    <row r="104" spans="8:19">
      <c r="H104" s="346"/>
      <c r="I104" s="346"/>
      <c r="J104" s="346"/>
      <c r="K104" s="346"/>
      <c r="L104" s="346"/>
      <c r="M104" s="346"/>
      <c r="N104" s="346"/>
      <c r="O104" s="346"/>
      <c r="P104" s="346"/>
      <c r="Q104" s="346"/>
      <c r="R104" s="346"/>
      <c r="S104" s="346"/>
    </row>
    <row r="105" spans="8:19">
      <c r="H105" s="346"/>
      <c r="I105" s="346"/>
      <c r="J105" s="346"/>
      <c r="K105" s="346"/>
      <c r="L105" s="346"/>
      <c r="M105" s="346"/>
      <c r="N105" s="346"/>
      <c r="O105" s="346"/>
      <c r="P105" s="346"/>
      <c r="Q105" s="346"/>
      <c r="R105" s="346"/>
      <c r="S105" s="346"/>
    </row>
    <row r="106" spans="8:19">
      <c r="H106" s="346"/>
      <c r="I106" s="346"/>
      <c r="J106" s="346"/>
      <c r="K106" s="346"/>
      <c r="L106" s="346"/>
      <c r="M106" s="346"/>
      <c r="N106" s="346"/>
      <c r="O106" s="346"/>
      <c r="P106" s="346"/>
      <c r="Q106" s="346"/>
      <c r="R106" s="346"/>
      <c r="S106" s="346"/>
    </row>
    <row r="107" spans="8:19">
      <c r="H107" s="346"/>
      <c r="I107" s="346"/>
      <c r="J107" s="346"/>
      <c r="K107" s="346"/>
      <c r="L107" s="346"/>
      <c r="M107" s="346"/>
      <c r="N107" s="346"/>
      <c r="O107" s="346"/>
      <c r="P107" s="346"/>
      <c r="Q107" s="346"/>
      <c r="R107" s="346"/>
      <c r="S107" s="346"/>
    </row>
    <row r="108" spans="8:19">
      <c r="H108" s="346"/>
      <c r="I108" s="346"/>
      <c r="J108" s="346"/>
      <c r="K108" s="346"/>
      <c r="L108" s="346"/>
      <c r="M108" s="346"/>
      <c r="N108" s="346"/>
      <c r="O108" s="346"/>
      <c r="P108" s="346"/>
      <c r="Q108" s="346"/>
      <c r="R108" s="346"/>
      <c r="S108" s="346"/>
    </row>
    <row r="109" spans="8:19"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</row>
    <row r="110" spans="8:19"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</row>
    <row r="111" spans="8:19">
      <c r="H111" s="346"/>
      <c r="I111" s="346"/>
      <c r="J111" s="346"/>
      <c r="K111" s="346"/>
      <c r="L111" s="346"/>
      <c r="M111" s="346"/>
      <c r="N111" s="346"/>
      <c r="O111" s="346"/>
      <c r="P111" s="346"/>
      <c r="Q111" s="346"/>
      <c r="R111" s="346"/>
      <c r="S111" s="346"/>
    </row>
    <row r="112" spans="8:19">
      <c r="H112" s="346"/>
      <c r="I112" s="346"/>
      <c r="J112" s="346"/>
      <c r="K112" s="346"/>
      <c r="L112" s="346"/>
      <c r="M112" s="346"/>
      <c r="N112" s="346"/>
      <c r="O112" s="346"/>
      <c r="P112" s="346"/>
      <c r="Q112" s="346"/>
      <c r="R112" s="346"/>
      <c r="S112" s="346"/>
    </row>
    <row r="113" spans="8:19">
      <c r="H113" s="346"/>
      <c r="I113" s="346"/>
      <c r="J113" s="346"/>
      <c r="K113" s="346"/>
      <c r="L113" s="346"/>
      <c r="M113" s="346"/>
      <c r="N113" s="346"/>
      <c r="O113" s="346"/>
      <c r="P113" s="346"/>
      <c r="Q113" s="346"/>
      <c r="R113" s="346"/>
      <c r="S113" s="346"/>
    </row>
    <row r="114" spans="8:19">
      <c r="H114" s="346"/>
      <c r="I114" s="346"/>
      <c r="J114" s="346"/>
      <c r="K114" s="346"/>
      <c r="L114" s="346"/>
      <c r="M114" s="346"/>
      <c r="N114" s="346"/>
      <c r="O114" s="346"/>
      <c r="P114" s="346"/>
      <c r="Q114" s="346"/>
      <c r="R114" s="346"/>
      <c r="S114" s="346"/>
    </row>
    <row r="115" spans="8:19">
      <c r="H115" s="346"/>
      <c r="I115" s="346"/>
      <c r="J115" s="346"/>
      <c r="K115" s="346"/>
      <c r="L115" s="346"/>
      <c r="M115" s="346"/>
      <c r="N115" s="346"/>
      <c r="O115" s="346"/>
      <c r="P115" s="346"/>
      <c r="Q115" s="346"/>
      <c r="R115" s="346"/>
      <c r="S115" s="346"/>
    </row>
    <row r="116" spans="8:19"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</row>
    <row r="117" spans="8:19">
      <c r="H117" s="346"/>
      <c r="I117" s="346"/>
      <c r="J117" s="346"/>
      <c r="K117" s="346"/>
      <c r="L117" s="346"/>
      <c r="M117" s="346"/>
      <c r="N117" s="346"/>
      <c r="O117" s="346"/>
      <c r="P117" s="346"/>
      <c r="Q117" s="346"/>
      <c r="R117" s="346"/>
      <c r="S117" s="346"/>
    </row>
    <row r="118" spans="8:19">
      <c r="H118" s="346"/>
      <c r="I118" s="346"/>
      <c r="J118" s="346"/>
      <c r="K118" s="346"/>
      <c r="L118" s="346"/>
      <c r="M118" s="346"/>
      <c r="N118" s="346"/>
      <c r="O118" s="346"/>
      <c r="P118" s="346"/>
      <c r="Q118" s="346"/>
      <c r="R118" s="346"/>
      <c r="S118" s="346"/>
    </row>
    <row r="119" spans="8:19">
      <c r="H119" s="346"/>
      <c r="I119" s="346"/>
      <c r="J119" s="346"/>
      <c r="K119" s="346"/>
      <c r="L119" s="346"/>
      <c r="M119" s="346"/>
      <c r="N119" s="346"/>
      <c r="O119" s="346"/>
      <c r="P119" s="346"/>
      <c r="Q119" s="346"/>
      <c r="R119" s="346"/>
      <c r="S119" s="346"/>
    </row>
    <row r="120" spans="8:19">
      <c r="H120" s="346"/>
      <c r="I120" s="346"/>
      <c r="J120" s="346"/>
      <c r="K120" s="346"/>
      <c r="L120" s="346"/>
      <c r="M120" s="346"/>
      <c r="N120" s="346"/>
      <c r="O120" s="346"/>
      <c r="P120" s="346"/>
      <c r="Q120" s="346"/>
      <c r="R120" s="346"/>
      <c r="S120" s="346"/>
    </row>
    <row r="121" spans="8:19">
      <c r="H121" s="346"/>
      <c r="I121" s="346"/>
      <c r="J121" s="346"/>
      <c r="K121" s="346"/>
      <c r="L121" s="346"/>
      <c r="M121" s="346"/>
      <c r="N121" s="346"/>
      <c r="O121" s="346"/>
      <c r="P121" s="346"/>
      <c r="Q121" s="346"/>
      <c r="R121" s="346"/>
      <c r="S121" s="346"/>
    </row>
    <row r="122" spans="8:19"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  <c r="R122" s="346"/>
      <c r="S122" s="346"/>
    </row>
    <row r="123" spans="8:19">
      <c r="H123" s="346"/>
      <c r="I123" s="346"/>
      <c r="J123" s="346"/>
      <c r="K123" s="346"/>
      <c r="L123" s="346"/>
      <c r="M123" s="346"/>
      <c r="N123" s="346"/>
      <c r="O123" s="346"/>
      <c r="P123" s="346"/>
      <c r="Q123" s="346"/>
      <c r="R123" s="346"/>
      <c r="S123" s="346"/>
    </row>
    <row r="124" spans="8:19"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</row>
    <row r="125" spans="8:19">
      <c r="H125" s="346"/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</row>
    <row r="126" spans="8:19">
      <c r="H126" s="346"/>
      <c r="I126" s="346"/>
      <c r="J126" s="346"/>
      <c r="K126" s="346"/>
      <c r="L126" s="346"/>
      <c r="M126" s="346"/>
      <c r="N126" s="346"/>
      <c r="O126" s="346"/>
      <c r="P126" s="346"/>
      <c r="Q126" s="346"/>
      <c r="R126" s="346"/>
      <c r="S126" s="346"/>
    </row>
    <row r="127" spans="8:19"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</row>
    <row r="128" spans="8:19">
      <c r="H128" s="346"/>
      <c r="I128" s="346"/>
      <c r="J128" s="346"/>
      <c r="K128" s="346"/>
      <c r="L128" s="346"/>
      <c r="M128" s="346"/>
      <c r="N128" s="346"/>
      <c r="O128" s="346"/>
      <c r="P128" s="346"/>
      <c r="Q128" s="346"/>
      <c r="R128" s="346"/>
      <c r="S128" s="346"/>
    </row>
    <row r="129" spans="8:19"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</row>
    <row r="130" spans="8:19">
      <c r="H130" s="346"/>
      <c r="I130" s="346"/>
      <c r="J130" s="346"/>
      <c r="K130" s="346"/>
      <c r="L130" s="346"/>
      <c r="M130" s="346"/>
      <c r="N130" s="346"/>
      <c r="O130" s="346"/>
      <c r="P130" s="346"/>
      <c r="Q130" s="346"/>
      <c r="R130" s="346"/>
      <c r="S130" s="346"/>
    </row>
    <row r="131" spans="8:19">
      <c r="H131" s="346"/>
      <c r="I131" s="346"/>
      <c r="J131" s="346"/>
      <c r="K131" s="346"/>
      <c r="L131" s="346"/>
      <c r="M131" s="346"/>
      <c r="N131" s="346"/>
      <c r="O131" s="346"/>
      <c r="P131" s="346"/>
      <c r="Q131" s="346"/>
      <c r="R131" s="346"/>
      <c r="S131" s="346"/>
    </row>
    <row r="132" spans="8:19">
      <c r="H132" s="346"/>
      <c r="I132" s="346"/>
      <c r="J132" s="346"/>
      <c r="K132" s="346"/>
      <c r="L132" s="346"/>
      <c r="M132" s="346"/>
      <c r="N132" s="346"/>
      <c r="O132" s="346"/>
      <c r="P132" s="346"/>
      <c r="Q132" s="346"/>
      <c r="R132" s="346"/>
      <c r="S132" s="346"/>
    </row>
    <row r="133" spans="8:19">
      <c r="H133" s="346"/>
      <c r="I133" s="346"/>
      <c r="J133" s="346"/>
      <c r="K133" s="346"/>
      <c r="L133" s="346"/>
      <c r="M133" s="346"/>
      <c r="N133" s="346"/>
      <c r="O133" s="346"/>
      <c r="P133" s="346"/>
      <c r="Q133" s="346"/>
      <c r="R133" s="346"/>
      <c r="S133" s="346"/>
    </row>
    <row r="134" spans="8:19">
      <c r="H134" s="346"/>
      <c r="I134" s="346"/>
      <c r="J134" s="346"/>
      <c r="K134" s="346"/>
      <c r="L134" s="346"/>
      <c r="M134" s="346"/>
      <c r="N134" s="346"/>
      <c r="O134" s="346"/>
      <c r="P134" s="346"/>
      <c r="Q134" s="346"/>
      <c r="R134" s="346"/>
      <c r="S134" s="346"/>
    </row>
    <row r="135" spans="8:19">
      <c r="H135" s="346"/>
      <c r="I135" s="346"/>
      <c r="J135" s="346"/>
      <c r="K135" s="346"/>
      <c r="L135" s="346"/>
      <c r="M135" s="346"/>
      <c r="N135" s="346"/>
      <c r="O135" s="346"/>
      <c r="P135" s="346"/>
      <c r="Q135" s="346"/>
      <c r="R135" s="346"/>
      <c r="S135" s="346"/>
    </row>
    <row r="136" spans="8:19"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</row>
    <row r="137" spans="8:19">
      <c r="H137" s="346"/>
      <c r="I137" s="346"/>
      <c r="J137" s="346"/>
      <c r="K137" s="346"/>
      <c r="L137" s="346"/>
      <c r="M137" s="346"/>
      <c r="N137" s="346"/>
      <c r="O137" s="346"/>
      <c r="P137" s="346"/>
      <c r="Q137" s="346"/>
      <c r="R137" s="346"/>
      <c r="S137" s="346"/>
    </row>
    <row r="138" spans="8:19">
      <c r="H138" s="346"/>
      <c r="I138" s="346"/>
      <c r="J138" s="346"/>
      <c r="K138" s="346"/>
      <c r="L138" s="346"/>
      <c r="M138" s="346"/>
      <c r="N138" s="346"/>
      <c r="O138" s="346"/>
      <c r="P138" s="346"/>
      <c r="Q138" s="346"/>
      <c r="R138" s="346"/>
      <c r="S138" s="346"/>
    </row>
    <row r="139" spans="8:19">
      <c r="H139" s="346"/>
      <c r="I139" s="346"/>
      <c r="J139" s="346"/>
      <c r="K139" s="346"/>
      <c r="L139" s="346"/>
      <c r="M139" s="346"/>
      <c r="N139" s="346"/>
      <c r="O139" s="346"/>
      <c r="P139" s="346"/>
      <c r="Q139" s="346"/>
      <c r="R139" s="346"/>
      <c r="S139" s="346"/>
    </row>
    <row r="140" spans="8:19">
      <c r="H140" s="346"/>
      <c r="I140" s="346"/>
      <c r="J140" s="346"/>
      <c r="K140" s="346"/>
      <c r="L140" s="346"/>
      <c r="M140" s="346"/>
      <c r="N140" s="346"/>
      <c r="O140" s="346"/>
      <c r="P140" s="346"/>
      <c r="Q140" s="346"/>
      <c r="R140" s="346"/>
      <c r="S140" s="346"/>
    </row>
    <row r="141" spans="8:19">
      <c r="H141" s="346"/>
      <c r="I141" s="346"/>
      <c r="J141" s="346"/>
      <c r="K141" s="346"/>
      <c r="L141" s="346"/>
      <c r="M141" s="346"/>
      <c r="N141" s="346"/>
      <c r="O141" s="346"/>
      <c r="P141" s="346"/>
      <c r="Q141" s="346"/>
      <c r="R141" s="346"/>
      <c r="S141" s="346"/>
    </row>
    <row r="142" spans="8:19">
      <c r="H142" s="346"/>
      <c r="I142" s="346"/>
      <c r="J142" s="346"/>
      <c r="K142" s="346"/>
      <c r="L142" s="346"/>
      <c r="M142" s="346"/>
      <c r="N142" s="346"/>
      <c r="O142" s="346"/>
      <c r="P142" s="346"/>
      <c r="Q142" s="346"/>
      <c r="R142" s="346"/>
      <c r="S142" s="346"/>
    </row>
    <row r="143" spans="8:19"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</row>
  </sheetData>
  <mergeCells count="21">
    <mergeCell ref="B23:B25"/>
    <mergeCell ref="B7:B14"/>
    <mergeCell ref="E12:G14"/>
    <mergeCell ref="H12:K14"/>
    <mergeCell ref="L12:O14"/>
    <mergeCell ref="P12:S14"/>
    <mergeCell ref="B15:B22"/>
    <mergeCell ref="E20:G22"/>
    <mergeCell ref="H20:K22"/>
    <mergeCell ref="L20:O22"/>
    <mergeCell ref="P20:S22"/>
    <mergeCell ref="P1:S1"/>
    <mergeCell ref="B2:S2"/>
    <mergeCell ref="P4:S4"/>
    <mergeCell ref="B5:B6"/>
    <mergeCell ref="C5:C6"/>
    <mergeCell ref="D5:D6"/>
    <mergeCell ref="E5:G5"/>
    <mergeCell ref="H5:K5"/>
    <mergeCell ref="L5:O5"/>
    <mergeCell ref="P5:S5"/>
  </mergeCells>
  <pageMargins left="0.70866141732283472" right="0.70866141732283472" top="0.9" bottom="0.74803149606299213" header="0.31496062992125984" footer="0.31496062992125984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69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/>
    </sheetView>
  </sheetViews>
  <sheetFormatPr defaultColWidth="9.140625" defaultRowHeight="12.75"/>
  <cols>
    <col min="1" max="1" width="3.85546875" style="393" customWidth="1"/>
    <col min="2" max="2" width="9.85546875" style="393" customWidth="1"/>
    <col min="3" max="3" width="23.5703125" style="393" bestFit="1" customWidth="1"/>
    <col min="4" max="4" width="11.7109375" style="393" customWidth="1"/>
    <col min="5" max="5" width="9.85546875" style="393" customWidth="1"/>
    <col min="6" max="6" width="9.7109375" style="393" customWidth="1"/>
    <col min="7" max="7" width="9.42578125" style="393" customWidth="1"/>
    <col min="8" max="9" width="9" style="393" customWidth="1"/>
    <col min="10" max="10" width="9.85546875" style="393" customWidth="1"/>
    <col min="11" max="11" width="9.7109375" style="393" customWidth="1"/>
    <col min="12" max="12" width="9" style="393" customWidth="1"/>
    <col min="13" max="13" width="10.7109375" style="393" customWidth="1"/>
    <col min="14" max="14" width="9.28515625" style="393" customWidth="1"/>
    <col min="15" max="15" width="10.28515625" style="393" customWidth="1"/>
    <col min="16" max="17" width="9.7109375" style="393" customWidth="1"/>
    <col min="18" max="18" width="8.42578125" style="393" bestFit="1" customWidth="1"/>
    <col min="19" max="19" width="9.7109375" style="393" customWidth="1"/>
    <col min="20" max="22" width="7.28515625" style="393" bestFit="1" customWidth="1"/>
    <col min="23" max="23" width="10" style="393" customWidth="1"/>
    <col min="24" max="24" width="9.28515625" style="393" customWidth="1"/>
    <col min="25" max="25" width="7.5703125" style="393" customWidth="1"/>
    <col min="26" max="26" width="9.7109375" style="393" customWidth="1"/>
    <col min="27" max="27" width="8.42578125" style="393" bestFit="1" customWidth="1"/>
    <col min="28" max="31" width="7.28515625" style="393" bestFit="1" customWidth="1"/>
    <col min="32" max="32" width="8.42578125" style="393" customWidth="1"/>
    <col min="33" max="33" width="7.28515625" style="393" customWidth="1"/>
    <col min="34" max="34" width="7.7109375" style="393" customWidth="1"/>
    <col min="35" max="35" width="7.42578125" style="393" customWidth="1"/>
    <col min="36" max="36" width="7.7109375" style="393" customWidth="1"/>
    <col min="37" max="37" width="9.42578125" style="393" customWidth="1"/>
    <col min="38" max="38" width="8.28515625" style="393" customWidth="1"/>
    <col min="39" max="39" width="7.140625" style="393" customWidth="1"/>
    <col min="40" max="40" width="6.85546875" style="393" customWidth="1"/>
    <col min="41" max="16384" width="9.140625" style="393"/>
  </cols>
  <sheetData>
    <row r="1" spans="2:40"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K1" s="2226" t="s">
        <v>238</v>
      </c>
      <c r="AL1" s="2226"/>
      <c r="AM1" s="2226"/>
      <c r="AN1" s="2226"/>
    </row>
    <row r="2" spans="2:40" ht="13.9" customHeight="1">
      <c r="B2" s="2227" t="s">
        <v>257</v>
      </c>
      <c r="C2" s="2227"/>
      <c r="D2" s="2227"/>
      <c r="E2" s="2227"/>
      <c r="F2" s="2227"/>
      <c r="G2" s="2227"/>
      <c r="H2" s="2227"/>
      <c r="I2" s="2227"/>
      <c r="J2" s="2227"/>
      <c r="K2" s="2227"/>
      <c r="L2" s="2227"/>
      <c r="M2" s="2227"/>
      <c r="N2" s="2227"/>
      <c r="O2" s="2227"/>
      <c r="P2" s="2227"/>
      <c r="Q2" s="2227"/>
      <c r="R2" s="2227"/>
      <c r="S2" s="2227"/>
      <c r="T2" s="2227"/>
      <c r="U2" s="2227"/>
      <c r="V2" s="2227"/>
      <c r="W2" s="2227"/>
      <c r="X2" s="2227"/>
      <c r="Y2" s="2227"/>
      <c r="Z2" s="2227"/>
      <c r="AA2" s="2227"/>
      <c r="AB2" s="2227"/>
      <c r="AC2" s="2227"/>
      <c r="AD2" s="2227"/>
      <c r="AE2" s="2227"/>
      <c r="AF2" s="2227"/>
      <c r="AG2" s="2227"/>
      <c r="AH2" s="2227"/>
      <c r="AI2" s="2227"/>
      <c r="AJ2" s="2227"/>
      <c r="AK2" s="2227"/>
      <c r="AL2" s="2227"/>
      <c r="AM2" s="2227"/>
      <c r="AN2" s="2227"/>
    </row>
    <row r="3" spans="2:40">
      <c r="B3" s="394"/>
      <c r="C3" s="394"/>
      <c r="D3" s="394"/>
      <c r="E3" s="394"/>
      <c r="F3" s="395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</row>
    <row r="4" spans="2:40">
      <c r="B4" s="394"/>
      <c r="C4" s="394"/>
      <c r="D4" s="394"/>
      <c r="E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</row>
    <row r="5" spans="2:40" ht="13.5" thickBot="1"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K5" s="2228" t="s">
        <v>0</v>
      </c>
      <c r="AL5" s="2228"/>
      <c r="AM5" s="2228"/>
      <c r="AN5" s="2228"/>
    </row>
    <row r="6" spans="2:40" ht="15" customHeight="1" thickBot="1">
      <c r="B6" s="2229" t="s">
        <v>5</v>
      </c>
      <c r="C6" s="2231" t="s">
        <v>20</v>
      </c>
      <c r="D6" s="2229" t="s">
        <v>4</v>
      </c>
      <c r="E6" s="2235" t="s">
        <v>4</v>
      </c>
      <c r="F6" s="2236"/>
      <c r="G6" s="2236"/>
      <c r="H6" s="2236"/>
      <c r="I6" s="2236"/>
      <c r="J6" s="2236"/>
      <c r="K6" s="2236"/>
      <c r="L6" s="2236"/>
      <c r="M6" s="2237"/>
      <c r="N6" s="2229" t="s">
        <v>18</v>
      </c>
      <c r="O6" s="2238"/>
      <c r="P6" s="2238"/>
      <c r="Q6" s="2238"/>
      <c r="R6" s="2238"/>
      <c r="S6" s="2238"/>
      <c r="T6" s="2238"/>
      <c r="U6" s="2238"/>
      <c r="V6" s="2239"/>
      <c r="W6" s="2229" t="s">
        <v>6</v>
      </c>
      <c r="X6" s="2238"/>
      <c r="Y6" s="2238"/>
      <c r="Z6" s="2238"/>
      <c r="AA6" s="2238"/>
      <c r="AB6" s="2238"/>
      <c r="AC6" s="2238"/>
      <c r="AD6" s="2238"/>
      <c r="AE6" s="2239"/>
      <c r="AF6" s="2229" t="s">
        <v>240</v>
      </c>
      <c r="AG6" s="2238"/>
      <c r="AH6" s="2238"/>
      <c r="AI6" s="2238"/>
      <c r="AJ6" s="2238"/>
      <c r="AK6" s="2238"/>
      <c r="AL6" s="2238"/>
      <c r="AM6" s="2238"/>
      <c r="AN6" s="2239"/>
    </row>
    <row r="7" spans="2:40" ht="17.45" customHeight="1">
      <c r="B7" s="2230"/>
      <c r="C7" s="2232"/>
      <c r="D7" s="2230"/>
      <c r="E7" s="2240" t="s">
        <v>1</v>
      </c>
      <c r="F7" s="2241"/>
      <c r="G7" s="2242"/>
      <c r="H7" s="2240" t="s">
        <v>2</v>
      </c>
      <c r="I7" s="2241"/>
      <c r="J7" s="2242"/>
      <c r="K7" s="2240" t="s">
        <v>3</v>
      </c>
      <c r="L7" s="2241"/>
      <c r="M7" s="2242"/>
      <c r="N7" s="2240" t="s">
        <v>1</v>
      </c>
      <c r="O7" s="2241"/>
      <c r="P7" s="2242"/>
      <c r="Q7" s="2240" t="s">
        <v>2</v>
      </c>
      <c r="R7" s="2241"/>
      <c r="S7" s="2242"/>
      <c r="T7" s="2240" t="s">
        <v>3</v>
      </c>
      <c r="U7" s="2241"/>
      <c r="V7" s="2242"/>
      <c r="W7" s="2240" t="s">
        <v>1</v>
      </c>
      <c r="X7" s="2241"/>
      <c r="Y7" s="2242"/>
      <c r="Z7" s="2240" t="s">
        <v>2</v>
      </c>
      <c r="AA7" s="2241"/>
      <c r="AB7" s="2242"/>
      <c r="AC7" s="2241" t="s">
        <v>3</v>
      </c>
      <c r="AD7" s="2241"/>
      <c r="AE7" s="2241"/>
      <c r="AF7" s="2240" t="s">
        <v>1</v>
      </c>
      <c r="AG7" s="2241"/>
      <c r="AH7" s="2242"/>
      <c r="AI7" s="2240" t="s">
        <v>2</v>
      </c>
      <c r="AJ7" s="2241"/>
      <c r="AK7" s="2242"/>
      <c r="AL7" s="2240" t="s">
        <v>3</v>
      </c>
      <c r="AM7" s="2241"/>
      <c r="AN7" s="2242"/>
    </row>
    <row r="8" spans="2:40" ht="53.45" customHeight="1" thickBot="1">
      <c r="B8" s="2230"/>
      <c r="C8" s="2233"/>
      <c r="D8" s="2234"/>
      <c r="E8" s="396" t="s">
        <v>258</v>
      </c>
      <c r="F8" s="397" t="s">
        <v>259</v>
      </c>
      <c r="G8" s="398" t="s">
        <v>260</v>
      </c>
      <c r="H8" s="396" t="s">
        <v>258</v>
      </c>
      <c r="I8" s="397" t="s">
        <v>259</v>
      </c>
      <c r="J8" s="398" t="s">
        <v>260</v>
      </c>
      <c r="K8" s="396" t="s">
        <v>258</v>
      </c>
      <c r="L8" s="397" t="s">
        <v>259</v>
      </c>
      <c r="M8" s="398" t="s">
        <v>260</v>
      </c>
      <c r="N8" s="396" t="s">
        <v>258</v>
      </c>
      <c r="O8" s="397" t="s">
        <v>259</v>
      </c>
      <c r="P8" s="398" t="s">
        <v>260</v>
      </c>
      <c r="Q8" s="396" t="s">
        <v>258</v>
      </c>
      <c r="R8" s="397" t="s">
        <v>259</v>
      </c>
      <c r="S8" s="398" t="s">
        <v>260</v>
      </c>
      <c r="T8" s="396" t="s">
        <v>258</v>
      </c>
      <c r="U8" s="397" t="s">
        <v>259</v>
      </c>
      <c r="V8" s="398" t="s">
        <v>260</v>
      </c>
      <c r="W8" s="396" t="s">
        <v>258</v>
      </c>
      <c r="X8" s="397" t="s">
        <v>259</v>
      </c>
      <c r="Y8" s="398" t="s">
        <v>260</v>
      </c>
      <c r="Z8" s="396" t="s">
        <v>258</v>
      </c>
      <c r="AA8" s="397" t="s">
        <v>259</v>
      </c>
      <c r="AB8" s="398" t="s">
        <v>260</v>
      </c>
      <c r="AC8" s="396" t="s">
        <v>258</v>
      </c>
      <c r="AD8" s="397" t="s">
        <v>259</v>
      </c>
      <c r="AE8" s="398" t="s">
        <v>260</v>
      </c>
      <c r="AF8" s="399" t="s">
        <v>258</v>
      </c>
      <c r="AG8" s="397" t="s">
        <v>259</v>
      </c>
      <c r="AH8" s="400" t="s">
        <v>260</v>
      </c>
      <c r="AI8" s="399" t="s">
        <v>258</v>
      </c>
      <c r="AJ8" s="401" t="s">
        <v>259</v>
      </c>
      <c r="AK8" s="400" t="s">
        <v>260</v>
      </c>
      <c r="AL8" s="399" t="s">
        <v>258</v>
      </c>
      <c r="AM8" s="401" t="s">
        <v>259</v>
      </c>
      <c r="AN8" s="400" t="s">
        <v>260</v>
      </c>
    </row>
    <row r="9" spans="2:40" s="419" customFormat="1" ht="13.15" customHeight="1">
      <c r="B9" s="2223" t="s">
        <v>327</v>
      </c>
      <c r="C9" s="402" t="s">
        <v>244</v>
      </c>
      <c r="D9" s="403">
        <v>2042.9649999999999</v>
      </c>
      <c r="E9" s="403">
        <v>1226.3219999999999</v>
      </c>
      <c r="F9" s="404">
        <v>205.79900000000001</v>
      </c>
      <c r="G9" s="405">
        <v>236.24100000000001</v>
      </c>
      <c r="H9" s="403">
        <v>216.685</v>
      </c>
      <c r="I9" s="404">
        <v>31.51</v>
      </c>
      <c r="J9" s="405">
        <v>35.625999999999998</v>
      </c>
      <c r="K9" s="403">
        <v>78.790999999999997</v>
      </c>
      <c r="L9" s="404">
        <v>4.024</v>
      </c>
      <c r="M9" s="405">
        <v>7.9669999999999996</v>
      </c>
      <c r="N9" s="406">
        <v>555.654</v>
      </c>
      <c r="O9" s="407">
        <v>144.482</v>
      </c>
      <c r="P9" s="408">
        <v>227.94800000000001</v>
      </c>
      <c r="Q9" s="406">
        <v>133.46299999999999</v>
      </c>
      <c r="R9" s="407">
        <v>17.446000000000002</v>
      </c>
      <c r="S9" s="408">
        <v>23.483000000000001</v>
      </c>
      <c r="T9" s="406">
        <v>57.198999999999998</v>
      </c>
      <c r="U9" s="407">
        <v>3.673</v>
      </c>
      <c r="V9" s="408">
        <v>5.1849999999999996</v>
      </c>
      <c r="W9" s="409">
        <v>630.48</v>
      </c>
      <c r="X9" s="410">
        <v>60.215000000000003</v>
      </c>
      <c r="Y9" s="411">
        <v>8.2739999999999991</v>
      </c>
      <c r="Z9" s="409">
        <v>82.738</v>
      </c>
      <c r="AA9" s="410">
        <v>14.028</v>
      </c>
      <c r="AB9" s="411">
        <v>7.016</v>
      </c>
      <c r="AC9" s="412">
        <v>21.536000000000001</v>
      </c>
      <c r="AD9" s="410">
        <v>0.35099999999999998</v>
      </c>
      <c r="AE9" s="413">
        <v>2.782</v>
      </c>
      <c r="AF9" s="414">
        <v>40.188000000000002</v>
      </c>
      <c r="AG9" s="404">
        <v>1.1020000000000001</v>
      </c>
      <c r="AH9" s="415">
        <v>1.9E-2</v>
      </c>
      <c r="AI9" s="416">
        <v>0.48399999999999999</v>
      </c>
      <c r="AJ9" s="417">
        <v>3.5999999999999997E-2</v>
      </c>
      <c r="AK9" s="418">
        <v>5.1269999999999998</v>
      </c>
      <c r="AL9" s="414">
        <v>5.6000000000000001E-2</v>
      </c>
      <c r="AM9" s="417">
        <v>0</v>
      </c>
      <c r="AN9" s="415">
        <v>0</v>
      </c>
    </row>
    <row r="10" spans="2:40" s="419" customFormat="1">
      <c r="B10" s="2224"/>
      <c r="C10" s="420" t="s">
        <v>245</v>
      </c>
      <c r="D10" s="421">
        <v>56056.334000000003</v>
      </c>
      <c r="E10" s="421">
        <v>34365.788</v>
      </c>
      <c r="F10" s="422">
        <v>1725.846</v>
      </c>
      <c r="G10" s="423">
        <v>5979.0029999999997</v>
      </c>
      <c r="H10" s="421">
        <v>12114.186</v>
      </c>
      <c r="I10" s="422">
        <v>78.295000000000002</v>
      </c>
      <c r="J10" s="423">
        <v>639.23</v>
      </c>
      <c r="K10" s="421">
        <v>1047.0930000000001</v>
      </c>
      <c r="L10" s="422">
        <v>33.026000000000003</v>
      </c>
      <c r="M10" s="423">
        <v>73.867000000000004</v>
      </c>
      <c r="N10" s="424">
        <v>27330.561000000002</v>
      </c>
      <c r="O10" s="425">
        <v>1662.546</v>
      </c>
      <c r="P10" s="426">
        <v>5978.6710000000003</v>
      </c>
      <c r="Q10" s="424">
        <v>10551.42</v>
      </c>
      <c r="R10" s="425">
        <v>73.468000000000004</v>
      </c>
      <c r="S10" s="426">
        <v>631.52200000000005</v>
      </c>
      <c r="T10" s="424">
        <v>832.93600000000004</v>
      </c>
      <c r="U10" s="425">
        <v>33.026000000000003</v>
      </c>
      <c r="V10" s="426">
        <v>73.712000000000003</v>
      </c>
      <c r="W10" s="424">
        <v>6886.5219999999999</v>
      </c>
      <c r="X10" s="425">
        <v>63.173000000000002</v>
      </c>
      <c r="Y10" s="426">
        <v>0.33200000000000002</v>
      </c>
      <c r="Z10" s="424">
        <v>1537.183</v>
      </c>
      <c r="AA10" s="425">
        <v>4.827</v>
      </c>
      <c r="AB10" s="426">
        <v>3.9980000000000002</v>
      </c>
      <c r="AC10" s="427">
        <v>214.15700000000001</v>
      </c>
      <c r="AD10" s="425">
        <v>0</v>
      </c>
      <c r="AE10" s="428">
        <v>0.155</v>
      </c>
      <c r="AF10" s="421">
        <v>148.70500000000001</v>
      </c>
      <c r="AG10" s="425">
        <v>0.127</v>
      </c>
      <c r="AH10" s="429">
        <v>0</v>
      </c>
      <c r="AI10" s="430">
        <v>25.582999999999998</v>
      </c>
      <c r="AJ10" s="431">
        <v>0</v>
      </c>
      <c r="AK10" s="423">
        <v>3.71</v>
      </c>
      <c r="AL10" s="421">
        <v>0</v>
      </c>
      <c r="AM10" s="428">
        <v>0</v>
      </c>
      <c r="AN10" s="426">
        <v>0</v>
      </c>
    </row>
    <row r="11" spans="2:40" s="419" customFormat="1">
      <c r="B11" s="2224"/>
      <c r="C11" s="420" t="s">
        <v>246</v>
      </c>
      <c r="D11" s="421">
        <v>220598.18700000001</v>
      </c>
      <c r="E11" s="421">
        <v>85669.993000000002</v>
      </c>
      <c r="F11" s="422">
        <v>60458.845999999998</v>
      </c>
      <c r="G11" s="423">
        <v>19711.405999999999</v>
      </c>
      <c r="H11" s="421">
        <v>20272.617999999999</v>
      </c>
      <c r="I11" s="422">
        <v>9686.402</v>
      </c>
      <c r="J11" s="423">
        <v>17000.358</v>
      </c>
      <c r="K11" s="421">
        <v>4511.085</v>
      </c>
      <c r="L11" s="422">
        <v>1472.8230000000001</v>
      </c>
      <c r="M11" s="423">
        <v>1814.6559999999999</v>
      </c>
      <c r="N11" s="424">
        <v>33780.828999999998</v>
      </c>
      <c r="O11" s="425">
        <v>13419.925999999999</v>
      </c>
      <c r="P11" s="426">
        <v>17156.732</v>
      </c>
      <c r="Q11" s="424">
        <v>10474.912</v>
      </c>
      <c r="R11" s="425">
        <v>1813.415</v>
      </c>
      <c r="S11" s="426">
        <v>11862.106</v>
      </c>
      <c r="T11" s="424">
        <v>2419.0970000000002</v>
      </c>
      <c r="U11" s="425">
        <v>343.89800000000002</v>
      </c>
      <c r="V11" s="426">
        <v>445.18200000000002</v>
      </c>
      <c r="W11" s="424">
        <v>51556.784</v>
      </c>
      <c r="X11" s="425">
        <v>45156.154000000002</v>
      </c>
      <c r="Y11" s="426">
        <v>2268.0279999999998</v>
      </c>
      <c r="Z11" s="424">
        <v>9732.6790000000001</v>
      </c>
      <c r="AA11" s="425">
        <v>7868.7839999999997</v>
      </c>
      <c r="AB11" s="426">
        <v>4807.0039999999999</v>
      </c>
      <c r="AC11" s="427">
        <v>2054.1579999999999</v>
      </c>
      <c r="AD11" s="425">
        <v>1126.9010000000001</v>
      </c>
      <c r="AE11" s="428">
        <v>1369.4739999999999</v>
      </c>
      <c r="AF11" s="421">
        <v>332.38</v>
      </c>
      <c r="AG11" s="422">
        <v>1882.7660000000001</v>
      </c>
      <c r="AH11" s="423">
        <v>286.64600000000002</v>
      </c>
      <c r="AI11" s="432">
        <v>65.027000000000001</v>
      </c>
      <c r="AJ11" s="422">
        <v>4.2030000000000003</v>
      </c>
      <c r="AK11" s="423">
        <v>331.24799999999999</v>
      </c>
      <c r="AL11" s="421">
        <v>37.83</v>
      </c>
      <c r="AM11" s="431">
        <v>2.024</v>
      </c>
      <c r="AN11" s="426">
        <v>0</v>
      </c>
    </row>
    <row r="12" spans="2:40" s="419" customFormat="1">
      <c r="B12" s="2224"/>
      <c r="C12" s="420" t="s">
        <v>247</v>
      </c>
      <c r="D12" s="421">
        <v>18878.224999999999</v>
      </c>
      <c r="E12" s="421">
        <v>10022.138000000001</v>
      </c>
      <c r="F12" s="422">
        <v>3564.6109999999999</v>
      </c>
      <c r="G12" s="423">
        <v>3035.6390000000001</v>
      </c>
      <c r="H12" s="421">
        <v>735.75099999999998</v>
      </c>
      <c r="I12" s="422">
        <v>239.15100000000001</v>
      </c>
      <c r="J12" s="423">
        <v>324.24400000000003</v>
      </c>
      <c r="K12" s="421">
        <v>722.351</v>
      </c>
      <c r="L12" s="422">
        <v>63.139000000000003</v>
      </c>
      <c r="M12" s="423">
        <v>171.20099999999999</v>
      </c>
      <c r="N12" s="424">
        <v>8130.4920000000002</v>
      </c>
      <c r="O12" s="425">
        <v>2655.3449999999998</v>
      </c>
      <c r="P12" s="426">
        <v>3030.94</v>
      </c>
      <c r="Q12" s="424">
        <v>552.827</v>
      </c>
      <c r="R12" s="425">
        <v>197.53100000000001</v>
      </c>
      <c r="S12" s="426">
        <v>228.286</v>
      </c>
      <c r="T12" s="424">
        <v>594.75199999999995</v>
      </c>
      <c r="U12" s="425">
        <v>45.076999999999998</v>
      </c>
      <c r="V12" s="426">
        <v>48.149000000000001</v>
      </c>
      <c r="W12" s="424">
        <v>1850.4349999999999</v>
      </c>
      <c r="X12" s="425">
        <v>907.97199999999998</v>
      </c>
      <c r="Y12" s="426">
        <v>4.6989999999999998</v>
      </c>
      <c r="Z12" s="424">
        <v>182.91399999999999</v>
      </c>
      <c r="AA12" s="425">
        <v>41.62</v>
      </c>
      <c r="AB12" s="426">
        <v>95.957999999999998</v>
      </c>
      <c r="AC12" s="427">
        <v>127.599</v>
      </c>
      <c r="AD12" s="425">
        <v>18.062000000000001</v>
      </c>
      <c r="AE12" s="428">
        <v>122.822</v>
      </c>
      <c r="AF12" s="433">
        <v>41.210999999999999</v>
      </c>
      <c r="AG12" s="422">
        <v>1.294</v>
      </c>
      <c r="AH12" s="423">
        <v>0</v>
      </c>
      <c r="AI12" s="434">
        <v>0.01</v>
      </c>
      <c r="AJ12" s="425">
        <v>0</v>
      </c>
      <c r="AK12" s="435">
        <v>0</v>
      </c>
      <c r="AL12" s="428">
        <v>0</v>
      </c>
      <c r="AM12" s="425">
        <v>0</v>
      </c>
      <c r="AN12" s="426">
        <v>0.23</v>
      </c>
    </row>
    <row r="13" spans="2:40" s="419" customFormat="1" ht="13.5" thickBot="1">
      <c r="B13" s="2225"/>
      <c r="C13" s="436" t="s">
        <v>248</v>
      </c>
      <c r="D13" s="437">
        <v>297575.71100000001</v>
      </c>
      <c r="E13" s="437">
        <v>131284.24100000001</v>
      </c>
      <c r="F13" s="438">
        <v>65955.101999999999</v>
      </c>
      <c r="G13" s="439">
        <v>28962.289000000001</v>
      </c>
      <c r="H13" s="437">
        <v>33339.24</v>
      </c>
      <c r="I13" s="438">
        <v>10035.358</v>
      </c>
      <c r="J13" s="439">
        <v>17999.457999999999</v>
      </c>
      <c r="K13" s="437">
        <v>6359.32</v>
      </c>
      <c r="L13" s="438">
        <v>1573.0119999999999</v>
      </c>
      <c r="M13" s="439">
        <v>2067.6909999999998</v>
      </c>
      <c r="N13" s="437">
        <v>69797.535999999993</v>
      </c>
      <c r="O13" s="438">
        <v>17882.298999999999</v>
      </c>
      <c r="P13" s="439">
        <v>26394.291000000001</v>
      </c>
      <c r="Q13" s="437">
        <v>21712.621999999999</v>
      </c>
      <c r="R13" s="438">
        <v>2101.86</v>
      </c>
      <c r="S13" s="439">
        <v>12745.397000000001</v>
      </c>
      <c r="T13" s="437">
        <v>3903.9839999999999</v>
      </c>
      <c r="U13" s="438">
        <v>425.67399999999998</v>
      </c>
      <c r="V13" s="439">
        <v>572.22799999999995</v>
      </c>
      <c r="W13" s="437">
        <v>60924.220999999998</v>
      </c>
      <c r="X13" s="438">
        <v>46187.514000000003</v>
      </c>
      <c r="Y13" s="439">
        <v>2281.3330000000001</v>
      </c>
      <c r="Z13" s="437">
        <v>11535.513999999999</v>
      </c>
      <c r="AA13" s="438">
        <v>7929.259</v>
      </c>
      <c r="AB13" s="439">
        <v>4913.9759999999997</v>
      </c>
      <c r="AC13" s="440">
        <v>2417.4499999999998</v>
      </c>
      <c r="AD13" s="438">
        <v>1145.3140000000001</v>
      </c>
      <c r="AE13" s="441">
        <v>1495.2329999999999</v>
      </c>
      <c r="AF13" s="437">
        <v>562.48400000000004</v>
      </c>
      <c r="AG13" s="438">
        <v>1885.289</v>
      </c>
      <c r="AH13" s="439">
        <v>286.66500000000002</v>
      </c>
      <c r="AI13" s="442">
        <v>91.103999999999999</v>
      </c>
      <c r="AJ13" s="438">
        <v>4.2389999999999999</v>
      </c>
      <c r="AK13" s="439">
        <v>340.08499999999998</v>
      </c>
      <c r="AL13" s="437">
        <v>37.886000000000003</v>
      </c>
      <c r="AM13" s="438">
        <v>2.024</v>
      </c>
      <c r="AN13" s="439">
        <v>0.23</v>
      </c>
    </row>
    <row r="14" spans="2:40" ht="15" customHeight="1">
      <c r="B14" s="2223" t="s">
        <v>335</v>
      </c>
      <c r="C14" s="402" t="s">
        <v>244</v>
      </c>
      <c r="D14" s="403">
        <v>2652.71</v>
      </c>
      <c r="E14" s="403">
        <v>1478.925</v>
      </c>
      <c r="F14" s="404">
        <v>355.49599999999998</v>
      </c>
      <c r="G14" s="405">
        <v>285.94099999999997</v>
      </c>
      <c r="H14" s="403">
        <v>342.28</v>
      </c>
      <c r="I14" s="404">
        <v>76.313999999999993</v>
      </c>
      <c r="J14" s="405">
        <v>47.109000000000002</v>
      </c>
      <c r="K14" s="403">
        <v>61.514000000000003</v>
      </c>
      <c r="L14" s="404">
        <v>2.48</v>
      </c>
      <c r="M14" s="405">
        <v>2.6509999999999998</v>
      </c>
      <c r="N14" s="406">
        <v>862.61699999999996</v>
      </c>
      <c r="O14" s="407">
        <v>294.35399999999998</v>
      </c>
      <c r="P14" s="408">
        <v>273.72000000000003</v>
      </c>
      <c r="Q14" s="406">
        <v>247.44</v>
      </c>
      <c r="R14" s="407">
        <v>62.87</v>
      </c>
      <c r="S14" s="408">
        <v>37</v>
      </c>
      <c r="T14" s="406">
        <v>44.923000000000002</v>
      </c>
      <c r="U14" s="407">
        <v>2.0470000000000002</v>
      </c>
      <c r="V14" s="408">
        <v>0.59799999999999998</v>
      </c>
      <c r="W14" s="409">
        <v>610.42200000000003</v>
      </c>
      <c r="X14" s="410">
        <v>60.024999999999999</v>
      </c>
      <c r="Y14" s="411">
        <v>9.7050000000000001</v>
      </c>
      <c r="Z14" s="409">
        <v>94.271000000000001</v>
      </c>
      <c r="AA14" s="410">
        <v>13.444000000000001</v>
      </c>
      <c r="AB14" s="411">
        <v>3.6219999999999999</v>
      </c>
      <c r="AC14" s="409">
        <v>16.533000000000001</v>
      </c>
      <c r="AD14" s="410">
        <v>0.433</v>
      </c>
      <c r="AE14" s="411">
        <v>2.0529999999999999</v>
      </c>
      <c r="AF14" s="409">
        <v>5.8860000000000001</v>
      </c>
      <c r="AG14" s="410">
        <v>1.117</v>
      </c>
      <c r="AH14" s="411">
        <v>2.516</v>
      </c>
      <c r="AI14" s="409">
        <v>0.56899999999999995</v>
      </c>
      <c r="AJ14" s="410">
        <v>0</v>
      </c>
      <c r="AK14" s="411">
        <v>6.4870000000000001</v>
      </c>
      <c r="AL14" s="409">
        <v>5.8000000000000003E-2</v>
      </c>
      <c r="AM14" s="410">
        <v>0</v>
      </c>
      <c r="AN14" s="411">
        <v>0</v>
      </c>
    </row>
    <row r="15" spans="2:40">
      <c r="B15" s="2224"/>
      <c r="C15" s="420" t="s">
        <v>245</v>
      </c>
      <c r="D15" s="421">
        <v>59506.707999999999</v>
      </c>
      <c r="E15" s="421">
        <v>37065.262000000002</v>
      </c>
      <c r="F15" s="422">
        <v>2266.7800000000002</v>
      </c>
      <c r="G15" s="423">
        <v>5248.9660000000003</v>
      </c>
      <c r="H15" s="421">
        <v>12497.210999999999</v>
      </c>
      <c r="I15" s="422">
        <v>88.837000000000003</v>
      </c>
      <c r="J15" s="423">
        <v>1160.373</v>
      </c>
      <c r="K15" s="421">
        <v>1094.4390000000001</v>
      </c>
      <c r="L15" s="422">
        <v>32.305999999999997</v>
      </c>
      <c r="M15" s="423">
        <v>52.533999999999999</v>
      </c>
      <c r="N15" s="424">
        <v>30061.932000000001</v>
      </c>
      <c r="O15" s="425">
        <v>2183.6039999999998</v>
      </c>
      <c r="P15" s="426">
        <v>5090.59</v>
      </c>
      <c r="Q15" s="424">
        <v>10533.84</v>
      </c>
      <c r="R15" s="425">
        <v>73.677000000000007</v>
      </c>
      <c r="S15" s="426">
        <v>1047.124</v>
      </c>
      <c r="T15" s="424">
        <v>838.649</v>
      </c>
      <c r="U15" s="425">
        <v>32.305999999999997</v>
      </c>
      <c r="V15" s="426">
        <v>52.482999999999997</v>
      </c>
      <c r="W15" s="424">
        <v>6977.8149999999996</v>
      </c>
      <c r="X15" s="425">
        <v>83.176000000000002</v>
      </c>
      <c r="Y15" s="426">
        <v>1.5640000000000001</v>
      </c>
      <c r="Z15" s="424">
        <v>1919.1949999999999</v>
      </c>
      <c r="AA15" s="425">
        <v>15.16</v>
      </c>
      <c r="AB15" s="426">
        <v>3.1829999999999998</v>
      </c>
      <c r="AC15" s="424">
        <v>240.012</v>
      </c>
      <c r="AD15" s="425">
        <v>0</v>
      </c>
      <c r="AE15" s="426">
        <v>5.0999999999999997E-2</v>
      </c>
      <c r="AF15" s="424">
        <v>25.515000000000001</v>
      </c>
      <c r="AG15" s="425">
        <v>0</v>
      </c>
      <c r="AH15" s="426">
        <v>156.81200000000001</v>
      </c>
      <c r="AI15" s="424">
        <v>44.176000000000002</v>
      </c>
      <c r="AJ15" s="425">
        <v>0</v>
      </c>
      <c r="AK15" s="426">
        <v>110.066</v>
      </c>
      <c r="AL15" s="424">
        <v>15.778</v>
      </c>
      <c r="AM15" s="425">
        <v>0</v>
      </c>
      <c r="AN15" s="426">
        <v>0</v>
      </c>
    </row>
    <row r="16" spans="2:40">
      <c r="B16" s="2224"/>
      <c r="C16" s="420" t="s">
        <v>246</v>
      </c>
      <c r="D16" s="421">
        <v>241316.96900000001</v>
      </c>
      <c r="E16" s="421">
        <v>94340.082999999999</v>
      </c>
      <c r="F16" s="422">
        <v>65784.601999999999</v>
      </c>
      <c r="G16" s="423">
        <v>19081.812999999998</v>
      </c>
      <c r="H16" s="421">
        <v>23603.932000000001</v>
      </c>
      <c r="I16" s="422">
        <v>10326.618</v>
      </c>
      <c r="J16" s="423">
        <v>19477.262999999999</v>
      </c>
      <c r="K16" s="421">
        <v>5078.6189999999997</v>
      </c>
      <c r="L16" s="422">
        <v>1632.588</v>
      </c>
      <c r="M16" s="423">
        <v>1991.451</v>
      </c>
      <c r="N16" s="424">
        <v>36248.487000000001</v>
      </c>
      <c r="O16" s="425">
        <v>16349.959000000001</v>
      </c>
      <c r="P16" s="426">
        <v>15108.985000000001</v>
      </c>
      <c r="Q16" s="424">
        <v>11641.367</v>
      </c>
      <c r="R16" s="425">
        <v>1493.221</v>
      </c>
      <c r="S16" s="426">
        <v>13804.977999999999</v>
      </c>
      <c r="T16" s="424">
        <v>2750.8789999999999</v>
      </c>
      <c r="U16" s="425">
        <v>218.31800000000001</v>
      </c>
      <c r="V16" s="426">
        <v>428.83100000000002</v>
      </c>
      <c r="W16" s="424">
        <v>57827.839</v>
      </c>
      <c r="X16" s="425">
        <v>47690.218999999997</v>
      </c>
      <c r="Y16" s="426">
        <v>2841.5929999999998</v>
      </c>
      <c r="Z16" s="424">
        <v>11896.341</v>
      </c>
      <c r="AA16" s="425">
        <v>8833.2999999999993</v>
      </c>
      <c r="AB16" s="426">
        <v>5219.3190000000004</v>
      </c>
      <c r="AC16" s="424">
        <v>2294.9209999999998</v>
      </c>
      <c r="AD16" s="425">
        <v>1413.4559999999999</v>
      </c>
      <c r="AE16" s="426">
        <v>1562.62</v>
      </c>
      <c r="AF16" s="424">
        <v>263.75700000000001</v>
      </c>
      <c r="AG16" s="425">
        <v>1744.424</v>
      </c>
      <c r="AH16" s="426">
        <v>1131.2349999999999</v>
      </c>
      <c r="AI16" s="424">
        <v>66.224000000000004</v>
      </c>
      <c r="AJ16" s="425">
        <v>9.7000000000000003E-2</v>
      </c>
      <c r="AK16" s="426">
        <v>452.96600000000001</v>
      </c>
      <c r="AL16" s="424">
        <v>32.819000000000003</v>
      </c>
      <c r="AM16" s="425">
        <v>0.81399999999999995</v>
      </c>
      <c r="AN16" s="426">
        <v>0</v>
      </c>
    </row>
    <row r="17" spans="2:40">
      <c r="B17" s="2224"/>
      <c r="C17" s="420" t="s">
        <v>247</v>
      </c>
      <c r="D17" s="421">
        <v>16608.897000000001</v>
      </c>
      <c r="E17" s="421">
        <v>9574.4159999999993</v>
      </c>
      <c r="F17" s="422">
        <v>2187.9929999999999</v>
      </c>
      <c r="G17" s="423">
        <v>1876.7809999999999</v>
      </c>
      <c r="H17" s="421">
        <v>1879.299</v>
      </c>
      <c r="I17" s="422">
        <v>143.63399999999999</v>
      </c>
      <c r="J17" s="423">
        <v>292.06200000000001</v>
      </c>
      <c r="K17" s="421">
        <v>502.00599999999997</v>
      </c>
      <c r="L17" s="422">
        <v>46.351999999999997</v>
      </c>
      <c r="M17" s="423">
        <v>106.354</v>
      </c>
      <c r="N17" s="424">
        <v>7459.326</v>
      </c>
      <c r="O17" s="425">
        <v>1335.3679999999999</v>
      </c>
      <c r="P17" s="426">
        <v>1864.7260000000001</v>
      </c>
      <c r="Q17" s="424">
        <v>1570.691</v>
      </c>
      <c r="R17" s="425">
        <v>94.495999999999995</v>
      </c>
      <c r="S17" s="426">
        <v>221</v>
      </c>
      <c r="T17" s="424">
        <v>384.17</v>
      </c>
      <c r="U17" s="425">
        <v>39.887</v>
      </c>
      <c r="V17" s="426">
        <v>20.074999999999999</v>
      </c>
      <c r="W17" s="424">
        <v>2097.8130000000001</v>
      </c>
      <c r="X17" s="425">
        <v>851.36800000000005</v>
      </c>
      <c r="Y17" s="426">
        <v>12.055</v>
      </c>
      <c r="Z17" s="424">
        <v>307.18200000000002</v>
      </c>
      <c r="AA17" s="425">
        <v>49.137999999999998</v>
      </c>
      <c r="AB17" s="426">
        <v>71.061999999999998</v>
      </c>
      <c r="AC17" s="424">
        <v>117.836</v>
      </c>
      <c r="AD17" s="425">
        <v>6.4649999999999999</v>
      </c>
      <c r="AE17" s="426">
        <v>86.039000000000001</v>
      </c>
      <c r="AF17" s="424">
        <v>17.277000000000001</v>
      </c>
      <c r="AG17" s="425">
        <v>1.2569999999999999</v>
      </c>
      <c r="AH17" s="426">
        <v>0</v>
      </c>
      <c r="AI17" s="424">
        <v>1.4259999999999999</v>
      </c>
      <c r="AJ17" s="425">
        <v>0</v>
      </c>
      <c r="AK17" s="426">
        <v>0</v>
      </c>
      <c r="AL17" s="424">
        <v>0</v>
      </c>
      <c r="AM17" s="425">
        <v>0</v>
      </c>
      <c r="AN17" s="426">
        <v>0.24</v>
      </c>
    </row>
    <row r="18" spans="2:40" ht="13.5" thickBot="1">
      <c r="B18" s="2225"/>
      <c r="C18" s="436" t="s">
        <v>248</v>
      </c>
      <c r="D18" s="437">
        <v>320085.28399999999</v>
      </c>
      <c r="E18" s="437">
        <v>142458.68599999999</v>
      </c>
      <c r="F18" s="438">
        <v>70594.870999999999</v>
      </c>
      <c r="G18" s="439">
        <v>26493.501</v>
      </c>
      <c r="H18" s="437">
        <v>38322.722000000002</v>
      </c>
      <c r="I18" s="438">
        <v>10635.403</v>
      </c>
      <c r="J18" s="439">
        <v>20976.807000000001</v>
      </c>
      <c r="K18" s="437">
        <v>6736.5780000000004</v>
      </c>
      <c r="L18" s="438">
        <v>1713.7260000000001</v>
      </c>
      <c r="M18" s="439">
        <v>2152.9899999999998</v>
      </c>
      <c r="N18" s="437">
        <v>74632.361999999994</v>
      </c>
      <c r="O18" s="438">
        <v>20163.285</v>
      </c>
      <c r="P18" s="439">
        <v>22338.021000000001</v>
      </c>
      <c r="Q18" s="437">
        <v>23993.338</v>
      </c>
      <c r="R18" s="438">
        <v>1724.2639999999999</v>
      </c>
      <c r="S18" s="439">
        <v>15110.102000000001</v>
      </c>
      <c r="T18" s="437">
        <v>4018.6210000000001</v>
      </c>
      <c r="U18" s="438">
        <v>292.55799999999999</v>
      </c>
      <c r="V18" s="439">
        <v>501.98700000000002</v>
      </c>
      <c r="W18" s="437">
        <v>67513.888999999996</v>
      </c>
      <c r="X18" s="438">
        <v>48684.788</v>
      </c>
      <c r="Y18" s="439">
        <v>2864.9169999999999</v>
      </c>
      <c r="Z18" s="437">
        <v>14216.989</v>
      </c>
      <c r="AA18" s="438">
        <v>8911.0419999999995</v>
      </c>
      <c r="AB18" s="439">
        <v>5297.1859999999997</v>
      </c>
      <c r="AC18" s="440">
        <v>2669.3020000000001</v>
      </c>
      <c r="AD18" s="438">
        <v>1420.354</v>
      </c>
      <c r="AE18" s="441">
        <v>1650.7629999999999</v>
      </c>
      <c r="AF18" s="437">
        <v>312.435</v>
      </c>
      <c r="AG18" s="438">
        <v>1746.798</v>
      </c>
      <c r="AH18" s="443">
        <v>1290.5630000000001</v>
      </c>
      <c r="AI18" s="442">
        <v>112.395</v>
      </c>
      <c r="AJ18" s="438">
        <v>9.7000000000000003E-2</v>
      </c>
      <c r="AK18" s="439">
        <v>569.51900000000001</v>
      </c>
      <c r="AL18" s="437">
        <v>48.655000000000001</v>
      </c>
      <c r="AM18" s="438">
        <v>0.81399999999999995</v>
      </c>
      <c r="AN18" s="444">
        <v>0.24</v>
      </c>
    </row>
    <row r="19" spans="2:40" s="419" customFormat="1">
      <c r="B19" s="445"/>
      <c r="C19" s="446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9"/>
      <c r="AD19" s="448"/>
      <c r="AF19" s="419">
        <v>0</v>
      </c>
    </row>
    <row r="20" spans="2:40" s="419" customFormat="1">
      <c r="B20" s="450" t="s">
        <v>261</v>
      </c>
      <c r="C20" s="446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Y20" s="447"/>
      <c r="Z20" s="447"/>
      <c r="AA20" s="447"/>
      <c r="AB20" s="447"/>
      <c r="AC20" s="447"/>
    </row>
    <row r="21" spans="2:40" s="419" customFormat="1">
      <c r="B21" s="419" t="s">
        <v>262</v>
      </c>
      <c r="J21" s="451"/>
      <c r="X21" s="447"/>
    </row>
    <row r="22" spans="2:40" s="419" customFormat="1">
      <c r="B22" s="419" t="s">
        <v>263</v>
      </c>
      <c r="J22" s="446"/>
    </row>
    <row r="23" spans="2:40" s="419" customFormat="1">
      <c r="B23" s="419" t="s">
        <v>264</v>
      </c>
      <c r="J23" s="446"/>
    </row>
    <row r="24" spans="2:40" s="419" customFormat="1">
      <c r="J24" s="446"/>
      <c r="L24" s="451"/>
    </row>
    <row r="25" spans="2:40" s="419" customFormat="1">
      <c r="J25" s="446"/>
      <c r="L25" s="452"/>
      <c r="M25" s="452"/>
      <c r="Q25" s="452"/>
      <c r="R25" s="452"/>
      <c r="S25" s="452"/>
      <c r="T25" s="452"/>
      <c r="U25" s="452"/>
      <c r="V25" s="452"/>
      <c r="Z25" s="452"/>
      <c r="AA25" s="452"/>
      <c r="AB25" s="452"/>
      <c r="AC25" s="452"/>
      <c r="AD25" s="452"/>
      <c r="AE25" s="452"/>
      <c r="AI25" s="452"/>
      <c r="AJ25" s="452"/>
      <c r="AK25" s="452"/>
      <c r="AL25" s="452"/>
      <c r="AM25" s="452"/>
      <c r="AN25" s="452"/>
    </row>
    <row r="26" spans="2:40" s="419" customFormat="1">
      <c r="J26" s="451"/>
      <c r="N26" s="453"/>
      <c r="O26" s="453"/>
      <c r="P26" s="453"/>
      <c r="Q26" s="453"/>
      <c r="R26" s="453"/>
      <c r="S26" s="453"/>
      <c r="T26" s="453"/>
      <c r="U26" s="453"/>
      <c r="V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</row>
    <row r="27" spans="2:40" s="419" customFormat="1">
      <c r="J27" s="451"/>
      <c r="N27" s="454"/>
      <c r="O27" s="454"/>
      <c r="P27" s="454"/>
      <c r="Q27" s="454"/>
      <c r="R27" s="454"/>
      <c r="S27" s="454"/>
      <c r="T27" s="454"/>
      <c r="Z27" s="454"/>
      <c r="AE27" s="451"/>
    </row>
    <row r="28" spans="2:40" s="419" customFormat="1">
      <c r="N28" s="454"/>
      <c r="O28" s="454"/>
      <c r="P28" s="454"/>
      <c r="Q28" s="454"/>
      <c r="R28" s="454"/>
      <c r="S28" s="454"/>
      <c r="T28" s="454"/>
      <c r="Z28" s="454"/>
    </row>
    <row r="29" spans="2:40" s="419" customFormat="1">
      <c r="N29" s="454"/>
      <c r="O29" s="454"/>
      <c r="P29" s="454"/>
      <c r="Q29" s="454"/>
      <c r="R29" s="454"/>
      <c r="S29" s="454"/>
      <c r="T29" s="454"/>
      <c r="Z29" s="454"/>
      <c r="AI29" s="454"/>
    </row>
    <row r="30" spans="2:40" s="419" customFormat="1">
      <c r="H30" s="452"/>
      <c r="I30" s="452"/>
      <c r="J30" s="452"/>
      <c r="K30" s="452"/>
      <c r="L30" s="452"/>
      <c r="M30" s="452"/>
      <c r="N30" s="454"/>
      <c r="O30" s="454"/>
      <c r="P30" s="454"/>
      <c r="Q30" s="454"/>
      <c r="R30" s="454"/>
      <c r="S30" s="454"/>
      <c r="T30" s="454"/>
      <c r="Z30" s="454"/>
      <c r="AI30" s="454"/>
    </row>
    <row r="31" spans="2:40" s="419" customFormat="1">
      <c r="D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Z31" s="454"/>
      <c r="AI31" s="454"/>
    </row>
    <row r="32" spans="2:40" s="419" customFormat="1">
      <c r="D32" s="454"/>
      <c r="H32" s="454"/>
      <c r="I32" s="454"/>
      <c r="J32" s="454"/>
      <c r="K32" s="454"/>
      <c r="L32" s="454"/>
      <c r="M32" s="454"/>
      <c r="N32" s="454"/>
      <c r="O32" s="454"/>
      <c r="P32" s="454"/>
      <c r="Q32" s="454"/>
      <c r="R32" s="454"/>
      <c r="S32" s="454"/>
      <c r="T32" s="454"/>
      <c r="X32" s="454"/>
      <c r="Y32" s="454"/>
      <c r="Z32" s="454"/>
      <c r="AG32" s="454"/>
      <c r="AH32" s="454"/>
      <c r="AI32" s="454"/>
    </row>
    <row r="33" spans="4:28" s="419" customFormat="1"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</row>
    <row r="34" spans="4:28" s="419" customFormat="1">
      <c r="N34" s="454"/>
      <c r="O34" s="454"/>
      <c r="P34" s="454"/>
    </row>
    <row r="35" spans="4:28" s="419" customFormat="1"/>
    <row r="36" spans="4:28" s="419" customFormat="1"/>
    <row r="37" spans="4:28" s="419" customFormat="1"/>
    <row r="38" spans="4:28" s="419" customFormat="1"/>
    <row r="39" spans="4:28" s="419" customFormat="1"/>
    <row r="40" spans="4:28" s="419" customFormat="1"/>
    <row r="41" spans="4:28" s="419" customFormat="1"/>
    <row r="42" spans="4:28" s="419" customFormat="1"/>
    <row r="43" spans="4:28" s="419" customFormat="1"/>
    <row r="44" spans="4:28" s="419" customFormat="1"/>
    <row r="45" spans="4:28" s="419" customFormat="1"/>
    <row r="46" spans="4:28" s="419" customFormat="1"/>
    <row r="47" spans="4:28" s="419" customFormat="1"/>
    <row r="48" spans="4:28" s="419" customFormat="1"/>
    <row r="49" s="419" customFormat="1"/>
    <row r="50" s="419" customFormat="1"/>
    <row r="51" s="419" customFormat="1"/>
    <row r="52" s="419" customFormat="1"/>
    <row r="53" s="419" customFormat="1"/>
    <row r="54" s="419" customFormat="1"/>
    <row r="55" s="419" customFormat="1"/>
    <row r="56" s="419" customFormat="1"/>
    <row r="57" s="419" customFormat="1"/>
    <row r="58" s="419" customFormat="1"/>
    <row r="59" s="419" customFormat="1"/>
    <row r="60" s="419" customFormat="1"/>
    <row r="61" s="419" customFormat="1"/>
    <row r="62" s="419" customFormat="1"/>
    <row r="63" s="419" customFormat="1"/>
    <row r="64" s="419" customFormat="1"/>
    <row r="65" s="419" customFormat="1"/>
    <row r="66" s="419" customFormat="1"/>
    <row r="67" s="419" customFormat="1"/>
    <row r="68" s="419" customFormat="1"/>
    <row r="69" s="419" customFormat="1"/>
  </sheetData>
  <mergeCells count="24">
    <mergeCell ref="H7:J7"/>
    <mergeCell ref="K7:M7"/>
    <mergeCell ref="W7:Y7"/>
    <mergeCell ref="Z7:AB7"/>
    <mergeCell ref="AC7:AE7"/>
    <mergeCell ref="N7:P7"/>
    <mergeCell ref="Q7:S7"/>
    <mergeCell ref="T7:V7"/>
    <mergeCell ref="B9:B13"/>
    <mergeCell ref="B14:B18"/>
    <mergeCell ref="AK1:AN1"/>
    <mergeCell ref="B2:AN2"/>
    <mergeCell ref="AK5:AN5"/>
    <mergeCell ref="B6:B8"/>
    <mergeCell ref="C6:C8"/>
    <mergeCell ref="D6:D8"/>
    <mergeCell ref="E6:M6"/>
    <mergeCell ref="N6:V6"/>
    <mergeCell ref="W6:AE6"/>
    <mergeCell ref="AF6:AN6"/>
    <mergeCell ref="AF7:AH7"/>
    <mergeCell ref="AI7:AK7"/>
    <mergeCell ref="AL7:AN7"/>
    <mergeCell ref="E7:G7"/>
  </mergeCells>
  <pageMargins left="0.7" right="0.7" top="0.92" bottom="0.75" header="0.3" footer="0.3"/>
  <pageSetup paperSize="9" scale="3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5"/>
  <sheetViews>
    <sheetView workbookViewId="0"/>
  </sheetViews>
  <sheetFormatPr defaultColWidth="9.140625" defaultRowHeight="12.75"/>
  <cols>
    <col min="1" max="1" width="5.140625" style="455" customWidth="1"/>
    <col min="2" max="2" width="12.7109375" style="455" customWidth="1"/>
    <col min="3" max="3" width="18.85546875" style="455" customWidth="1"/>
    <col min="4" max="7" width="9.140625" style="455" customWidth="1"/>
    <col min="8" max="8" width="9.7109375" style="455" customWidth="1"/>
    <col min="9" max="9" width="9" style="455" customWidth="1"/>
    <col min="10" max="10" width="9.5703125" style="455" customWidth="1"/>
    <col min="11" max="11" width="9.85546875" style="455" customWidth="1"/>
    <col min="12" max="12" width="9.140625" style="455" customWidth="1"/>
    <col min="13" max="15" width="0" style="455" hidden="1" customWidth="1"/>
    <col min="16" max="22" width="9.140625" style="455" customWidth="1"/>
    <col min="23" max="23" width="10.140625" style="455" bestFit="1" customWidth="1"/>
    <col min="24" max="16384" width="9.140625" style="455"/>
  </cols>
  <sheetData>
    <row r="2" spans="2:16">
      <c r="J2" s="2196" t="s">
        <v>256</v>
      </c>
      <c r="K2" s="2196"/>
    </row>
    <row r="4" spans="2:16" ht="24.75" customHeight="1">
      <c r="B4" s="2247" t="s">
        <v>265</v>
      </c>
      <c r="C4" s="2247"/>
      <c r="D4" s="2247"/>
      <c r="E4" s="2247"/>
      <c r="F4" s="2247"/>
      <c r="G4" s="2247"/>
      <c r="H4" s="2247"/>
      <c r="I4" s="2247"/>
      <c r="J4" s="2247"/>
      <c r="K4" s="2247"/>
    </row>
    <row r="5" spans="2:16" s="456" customFormat="1" ht="13.5" thickBot="1"/>
    <row r="6" spans="2:16" s="456" customFormat="1" ht="12.75" customHeight="1">
      <c r="B6" s="2243" t="s">
        <v>266</v>
      </c>
      <c r="C6" s="2248"/>
      <c r="D6" s="2250" t="s">
        <v>327</v>
      </c>
      <c r="E6" s="2251"/>
      <c r="F6" s="2251"/>
      <c r="G6" s="2252"/>
      <c r="H6" s="2250" t="s">
        <v>335</v>
      </c>
      <c r="I6" s="2251"/>
      <c r="J6" s="2251"/>
      <c r="K6" s="2252"/>
    </row>
    <row r="7" spans="2:16" s="456" customFormat="1" ht="26.25" thickBot="1">
      <c r="B7" s="2245"/>
      <c r="C7" s="2249"/>
      <c r="D7" s="337" t="s">
        <v>1</v>
      </c>
      <c r="E7" s="335" t="s">
        <v>2</v>
      </c>
      <c r="F7" s="335" t="s">
        <v>3</v>
      </c>
      <c r="G7" s="336" t="s">
        <v>4</v>
      </c>
      <c r="H7" s="337" t="s">
        <v>1</v>
      </c>
      <c r="I7" s="335" t="s">
        <v>2</v>
      </c>
      <c r="J7" s="335" t="s">
        <v>3</v>
      </c>
      <c r="K7" s="336" t="s">
        <v>4</v>
      </c>
      <c r="M7" s="457" t="s">
        <v>1</v>
      </c>
      <c r="N7" s="458" t="s">
        <v>2</v>
      </c>
      <c r="O7" s="458" t="s">
        <v>3</v>
      </c>
    </row>
    <row r="8" spans="2:16" s="456" customFormat="1" ht="25.5">
      <c r="B8" s="2246" t="s">
        <v>267</v>
      </c>
      <c r="C8" s="459" t="s">
        <v>18</v>
      </c>
      <c r="D8" s="460">
        <v>0.73342638323909426</v>
      </c>
      <c r="E8" s="461">
        <v>0.2350575083663487</v>
      </c>
      <c r="F8" s="461">
        <v>3.1516108394556985E-2</v>
      </c>
      <c r="G8" s="462">
        <v>0.99999999999999989</v>
      </c>
      <c r="H8" s="460">
        <v>0.71960682204485815</v>
      </c>
      <c r="I8" s="461">
        <v>0.25082365154677938</v>
      </c>
      <c r="J8" s="461">
        <v>2.9569526408362468E-2</v>
      </c>
      <c r="K8" s="462">
        <v>0.99999999999999989</v>
      </c>
      <c r="L8" s="463"/>
      <c r="M8" s="464" t="e">
        <f>#REF!-#REF!</f>
        <v>#REF!</v>
      </c>
      <c r="N8" s="464" t="e">
        <f>#REF!-#REF!</f>
        <v>#REF!</v>
      </c>
      <c r="O8" s="464" t="e">
        <f>#REF!-#REF!</f>
        <v>#REF!</v>
      </c>
      <c r="P8" s="463"/>
    </row>
    <row r="9" spans="2:16" s="456" customFormat="1">
      <c r="B9" s="2244"/>
      <c r="C9" s="465" t="s">
        <v>6</v>
      </c>
      <c r="D9" s="466">
        <v>0.78796524210570507</v>
      </c>
      <c r="E9" s="467">
        <v>0.17560168307939963</v>
      </c>
      <c r="F9" s="467">
        <v>3.6433074814895307E-2</v>
      </c>
      <c r="G9" s="468">
        <v>1</v>
      </c>
      <c r="H9" s="466">
        <v>0.77702925218641383</v>
      </c>
      <c r="I9" s="467">
        <v>0.18550779769630116</v>
      </c>
      <c r="J9" s="467">
        <v>3.7462950117285065E-2</v>
      </c>
      <c r="K9" s="468">
        <v>1</v>
      </c>
      <c r="L9" s="463"/>
      <c r="M9" s="464" t="e">
        <f>#REF!-#REF!</f>
        <v>#REF!</v>
      </c>
      <c r="N9" s="464" t="e">
        <f>#REF!-#REF!</f>
        <v>#REF!</v>
      </c>
      <c r="O9" s="464" t="e">
        <f>#REF!-#REF!</f>
        <v>#REF!</v>
      </c>
      <c r="P9" s="463"/>
    </row>
    <row r="10" spans="2:16" s="456" customFormat="1" ht="13.5" thickBot="1">
      <c r="B10" s="2253"/>
      <c r="C10" s="333" t="s">
        <v>240</v>
      </c>
      <c r="D10" s="469">
        <v>0.85184825199703673</v>
      </c>
      <c r="E10" s="470">
        <v>0.13564709847894366</v>
      </c>
      <c r="F10" s="470">
        <v>1.2504649524019581E-2</v>
      </c>
      <c r="G10" s="471">
        <v>1</v>
      </c>
      <c r="H10" s="469">
        <v>0.82072347627695197</v>
      </c>
      <c r="I10" s="470">
        <v>0.16709747064571107</v>
      </c>
      <c r="J10" s="470">
        <v>1.217905307733695E-2</v>
      </c>
      <c r="K10" s="471">
        <v>1</v>
      </c>
      <c r="L10" s="463"/>
      <c r="M10" s="472" t="e">
        <f>#REF!-#REF!</f>
        <v>#REF!</v>
      </c>
      <c r="N10" s="473" t="e">
        <f>#REF!-#REF!</f>
        <v>#REF!</v>
      </c>
      <c r="O10" s="464" t="e">
        <f>#REF!-#REF!</f>
        <v>#REF!</v>
      </c>
      <c r="P10" s="463"/>
    </row>
    <row r="11" spans="2:16" s="456" customFormat="1">
      <c r="B11" s="2243" t="s">
        <v>268</v>
      </c>
      <c r="C11" s="474" t="s">
        <v>269</v>
      </c>
      <c r="D11" s="475">
        <v>0.75050639237307237</v>
      </c>
      <c r="E11" s="476">
        <v>0.22890742373555859</v>
      </c>
      <c r="F11" s="476">
        <v>2.0586183891368993E-2</v>
      </c>
      <c r="G11" s="477">
        <v>1</v>
      </c>
      <c r="H11" s="475">
        <v>0.74917617691101313</v>
      </c>
      <c r="I11" s="476">
        <v>0.23100624218701529</v>
      </c>
      <c r="J11" s="476">
        <v>1.9817580901971589E-2</v>
      </c>
      <c r="K11" s="477">
        <v>1</v>
      </c>
      <c r="L11" s="463"/>
      <c r="M11" s="464" t="e">
        <f>#REF!-#REF!</f>
        <v>#REF!</v>
      </c>
      <c r="N11" s="464" t="e">
        <f>#REF!-#REF!</f>
        <v>#REF!</v>
      </c>
      <c r="O11" s="464" t="e">
        <f>#REF!-#REF!</f>
        <v>#REF!</v>
      </c>
      <c r="P11" s="463"/>
    </row>
    <row r="12" spans="2:16" s="456" customFormat="1">
      <c r="B12" s="2244"/>
      <c r="C12" s="465" t="s">
        <v>270</v>
      </c>
      <c r="D12" s="466">
        <v>0.75177519477981924</v>
      </c>
      <c r="E12" s="467">
        <v>0.21287290996639061</v>
      </c>
      <c r="F12" s="467">
        <v>3.5351895253790094E-2</v>
      </c>
      <c r="G12" s="468">
        <v>1</v>
      </c>
      <c r="H12" s="466">
        <v>0.74261871737664664</v>
      </c>
      <c r="I12" s="467">
        <v>0.22131809968158517</v>
      </c>
      <c r="J12" s="467">
        <v>3.6063182941768177E-2</v>
      </c>
      <c r="K12" s="468">
        <v>1</v>
      </c>
      <c r="L12" s="463"/>
      <c r="M12" s="464" t="e">
        <f>#REF!-#REF!</f>
        <v>#REF!</v>
      </c>
      <c r="N12" s="464" t="e">
        <f>#REF!-#REF!</f>
        <v>#REF!</v>
      </c>
      <c r="O12" s="464" t="e">
        <f>#REF!-#REF!</f>
        <v>#REF!</v>
      </c>
      <c r="P12" s="463"/>
    </row>
    <row r="13" spans="2:16" s="456" customFormat="1">
      <c r="B13" s="2244"/>
      <c r="C13" s="465" t="s">
        <v>271</v>
      </c>
      <c r="D13" s="466">
        <v>0.81663758312061141</v>
      </c>
      <c r="E13" s="467">
        <v>0.13892602173801313</v>
      </c>
      <c r="F13" s="467">
        <v>4.4436395141375401E-2</v>
      </c>
      <c r="G13" s="468">
        <v>1</v>
      </c>
      <c r="H13" s="466">
        <v>0.79931918679388247</v>
      </c>
      <c r="I13" s="467">
        <v>0.17555744879764468</v>
      </c>
      <c r="J13" s="467">
        <v>2.5123364408472845E-2</v>
      </c>
      <c r="K13" s="468">
        <v>1</v>
      </c>
      <c r="L13" s="463"/>
      <c r="M13" s="473" t="e">
        <f>#REF!-#REF!</f>
        <v>#REF!</v>
      </c>
      <c r="N13" s="472" t="e">
        <f>#REF!-#REF!</f>
        <v>#REF!</v>
      </c>
      <c r="O13" s="464" t="e">
        <f>#REF!-#REF!</f>
        <v>#REF!</v>
      </c>
      <c r="P13" s="463"/>
    </row>
    <row r="14" spans="2:16" s="456" customFormat="1" ht="13.5" thickBot="1">
      <c r="B14" s="2245"/>
      <c r="C14" s="336" t="s">
        <v>272</v>
      </c>
      <c r="D14" s="478">
        <v>0.8805058738308289</v>
      </c>
      <c r="E14" s="479">
        <v>6.8817168987020755E-2</v>
      </c>
      <c r="F14" s="479">
        <v>5.0676957182150331E-2</v>
      </c>
      <c r="G14" s="480">
        <v>0.99999999999999989</v>
      </c>
      <c r="H14" s="478">
        <v>0.82119781945784842</v>
      </c>
      <c r="I14" s="479">
        <v>0.13938282596369886</v>
      </c>
      <c r="J14" s="479">
        <v>3.9419354578452741E-2</v>
      </c>
      <c r="K14" s="480">
        <v>0.99999999999999989</v>
      </c>
      <c r="L14" s="463"/>
      <c r="M14" s="464" t="e">
        <f>#REF!-#REF!</f>
        <v>#REF!</v>
      </c>
      <c r="N14" s="473" t="e">
        <f>#REF!-#REF!</f>
        <v>#REF!</v>
      </c>
      <c r="O14" s="472" t="e">
        <f>#REF!-#REF!</f>
        <v>#REF!</v>
      </c>
      <c r="P14" s="463"/>
    </row>
    <row r="15" spans="2:16" s="456" customFormat="1">
      <c r="B15" s="2246" t="s">
        <v>273</v>
      </c>
      <c r="C15" s="459" t="s">
        <v>241</v>
      </c>
      <c r="D15" s="460">
        <v>0.76782132607594844</v>
      </c>
      <c r="E15" s="461">
        <v>0.19498592726879002</v>
      </c>
      <c r="F15" s="461">
        <v>3.7192746655261545E-2</v>
      </c>
      <c r="G15" s="462">
        <v>1</v>
      </c>
      <c r="H15" s="460">
        <v>0.75970678354022003</v>
      </c>
      <c r="I15" s="461">
        <v>0.20436824657449126</v>
      </c>
      <c r="J15" s="461">
        <v>3.5924969885288767E-2</v>
      </c>
      <c r="K15" s="462">
        <v>1</v>
      </c>
      <c r="L15" s="463"/>
      <c r="M15" s="464" t="e">
        <f>#REF!-#REF!</f>
        <v>#REF!</v>
      </c>
      <c r="N15" s="464" t="e">
        <f>#REF!-#REF!</f>
        <v>#REF!</v>
      </c>
      <c r="O15" s="464" t="e">
        <f>#REF!-#REF!</f>
        <v>#REF!</v>
      </c>
      <c r="P15" s="463"/>
    </row>
    <row r="16" spans="2:16" s="456" customFormat="1" ht="25.5">
      <c r="B16" s="2244"/>
      <c r="C16" s="465" t="s">
        <v>242</v>
      </c>
      <c r="D16" s="481">
        <v>0.85033715355083639</v>
      </c>
      <c r="E16" s="467">
        <v>0.12938252686780188</v>
      </c>
      <c r="F16" s="482">
        <v>2.02803195813617E-2</v>
      </c>
      <c r="G16" s="468">
        <v>1.0000000000000002</v>
      </c>
      <c r="H16" s="481">
        <v>0.85111486062885799</v>
      </c>
      <c r="I16" s="467">
        <v>0.12822389805169754</v>
      </c>
      <c r="J16" s="482">
        <v>2.0661241319444443E-2</v>
      </c>
      <c r="K16" s="468">
        <v>1.0000000000000002</v>
      </c>
      <c r="L16" s="463"/>
      <c r="M16" s="464" t="e">
        <f>#REF!-#REF!</f>
        <v>#REF!</v>
      </c>
      <c r="N16" s="464" t="e">
        <f>#REF!-#REF!</f>
        <v>#REF!</v>
      </c>
      <c r="O16" s="464" t="e">
        <f>#REF!-#REF!</f>
        <v>#REF!</v>
      </c>
      <c r="P16" s="463"/>
    </row>
    <row r="17" spans="2:16" s="456" customFormat="1" ht="13.5" thickBot="1">
      <c r="B17" s="2245"/>
      <c r="C17" s="336" t="s">
        <v>243</v>
      </c>
      <c r="D17" s="483">
        <v>0.59071223700341002</v>
      </c>
      <c r="E17" s="484">
        <v>0.36711532365514776</v>
      </c>
      <c r="F17" s="484">
        <v>4.2172439341442179E-2</v>
      </c>
      <c r="G17" s="480">
        <v>1</v>
      </c>
      <c r="H17" s="483">
        <v>0.53389238659631211</v>
      </c>
      <c r="I17" s="484">
        <v>0.4227209364440066</v>
      </c>
      <c r="J17" s="484">
        <v>4.338667695968132E-2</v>
      </c>
      <c r="K17" s="480">
        <v>1</v>
      </c>
      <c r="L17" s="463"/>
      <c r="M17" s="473" t="e">
        <f>#REF!-#REF!</f>
        <v>#REF!</v>
      </c>
      <c r="N17" s="464" t="e">
        <f>#REF!-#REF!</f>
        <v>#REF!</v>
      </c>
      <c r="O17" s="472" t="e">
        <f>#REF!-#REF!</f>
        <v>#REF!</v>
      </c>
      <c r="P17" s="463"/>
    </row>
    <row r="18" spans="2:16">
      <c r="D18" s="485"/>
      <c r="E18" s="485"/>
      <c r="F18" s="485"/>
      <c r="I18" s="486"/>
      <c r="J18" s="486"/>
      <c r="K18" s="487"/>
    </row>
    <row r="19" spans="2:16">
      <c r="K19" s="486"/>
    </row>
    <row r="20" spans="2:16">
      <c r="H20" s="488"/>
      <c r="I20" s="489"/>
      <c r="J20" s="489"/>
      <c r="K20" s="486"/>
    </row>
    <row r="21" spans="2:16">
      <c r="H21" s="488"/>
      <c r="I21" s="489"/>
      <c r="J21" s="489"/>
      <c r="K21" s="486"/>
    </row>
    <row r="22" spans="2:16" ht="15">
      <c r="D22" s="490"/>
      <c r="E22" s="490"/>
      <c r="F22" s="490"/>
      <c r="H22" s="488"/>
      <c r="I22" s="488"/>
      <c r="J22" s="488"/>
    </row>
    <row r="23" spans="2:16" ht="15">
      <c r="D23" s="491"/>
      <c r="E23" s="491"/>
      <c r="F23" s="491"/>
      <c r="H23" s="488"/>
      <c r="I23" s="488"/>
      <c r="J23" s="488"/>
    </row>
    <row r="24" spans="2:16" ht="15">
      <c r="C24" s="488"/>
      <c r="D24" s="491"/>
      <c r="E24" s="491"/>
      <c r="F24" s="491"/>
      <c r="H24" s="492"/>
      <c r="I24" s="488"/>
      <c r="J24" s="488"/>
    </row>
    <row r="25" spans="2:16" ht="15">
      <c r="D25" s="491"/>
      <c r="E25" s="491"/>
      <c r="F25" s="491"/>
      <c r="H25" s="488"/>
      <c r="I25" s="488"/>
      <c r="J25" s="488"/>
    </row>
    <row r="26" spans="2:16" ht="15">
      <c r="D26" s="490"/>
      <c r="E26" s="490"/>
      <c r="F26" s="490"/>
      <c r="H26" s="488"/>
      <c r="I26" s="488"/>
      <c r="J26" s="488"/>
    </row>
    <row r="27" spans="2:16" ht="15">
      <c r="D27" s="327"/>
      <c r="E27" s="327"/>
      <c r="F27" s="327"/>
      <c r="H27" s="488"/>
      <c r="I27" s="488"/>
      <c r="J27" s="488"/>
    </row>
    <row r="28" spans="2:16" ht="15">
      <c r="D28" s="327"/>
      <c r="E28" s="327"/>
      <c r="F28" s="327"/>
      <c r="H28" s="488"/>
      <c r="I28" s="488"/>
      <c r="J28" s="488"/>
    </row>
    <row r="29" spans="2:16" ht="15">
      <c r="D29" s="493"/>
      <c r="E29" s="493"/>
      <c r="F29" s="493"/>
      <c r="H29" s="488"/>
      <c r="I29" s="488"/>
      <c r="J29" s="488"/>
    </row>
    <row r="30" spans="2:16" ht="15">
      <c r="D30" s="490"/>
      <c r="E30" s="490"/>
      <c r="F30" s="490"/>
      <c r="H30" s="488"/>
      <c r="I30" s="488"/>
      <c r="J30" s="488"/>
    </row>
    <row r="31" spans="2:16">
      <c r="H31" s="488"/>
      <c r="I31" s="488"/>
      <c r="J31" s="488"/>
    </row>
    <row r="45" spans="3:5">
      <c r="C45" s="488"/>
      <c r="D45" s="488"/>
      <c r="E45" s="488"/>
    </row>
  </sheetData>
  <mergeCells count="8">
    <mergeCell ref="B11:B14"/>
    <mergeCell ref="B15:B17"/>
    <mergeCell ref="J2:K2"/>
    <mergeCell ref="B4:K4"/>
    <mergeCell ref="B6:C7"/>
    <mergeCell ref="D6:G6"/>
    <mergeCell ref="H6:K6"/>
    <mergeCell ref="B8:B10"/>
  </mergeCells>
  <pageMargins left="0.7" right="0.7" top="0.75" bottom="0.75" header="0.3" footer="0.3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workbookViewId="0"/>
  </sheetViews>
  <sheetFormatPr defaultColWidth="9.140625" defaultRowHeight="12.75"/>
  <cols>
    <col min="1" max="1" width="5.5703125" style="455" customWidth="1"/>
    <col min="2" max="2" width="14.7109375" style="455" customWidth="1"/>
    <col min="3" max="3" width="20.28515625" style="455" customWidth="1"/>
    <col min="4" max="6" width="0" style="455" hidden="1" customWidth="1"/>
    <col min="7" max="7" width="11.85546875" style="455" customWidth="1"/>
    <col min="8" max="8" width="11.42578125" style="455" customWidth="1"/>
    <col min="9" max="9" width="11.140625" style="455" customWidth="1"/>
    <col min="10" max="11" width="11.85546875" style="455" customWidth="1"/>
    <col min="12" max="12" width="11.5703125" style="455" customWidth="1"/>
    <col min="13" max="16384" width="9.140625" style="455"/>
  </cols>
  <sheetData>
    <row r="1" spans="2:15">
      <c r="K1" s="2196" t="s">
        <v>277</v>
      </c>
      <c r="L1" s="2196"/>
    </row>
    <row r="2" spans="2:15">
      <c r="H2" s="494"/>
      <c r="I2" s="494"/>
    </row>
    <row r="3" spans="2:15" ht="33.75" customHeight="1">
      <c r="B3" s="2257" t="s">
        <v>274</v>
      </c>
      <c r="C3" s="2257"/>
      <c r="D3" s="2257"/>
      <c r="E3" s="2257"/>
      <c r="F3" s="2257"/>
      <c r="G3" s="2257"/>
      <c r="H3" s="2257"/>
      <c r="I3" s="2257"/>
      <c r="J3" s="2257"/>
      <c r="K3" s="2257"/>
      <c r="L3" s="2257"/>
    </row>
    <row r="4" spans="2:15" ht="13.5" thickBot="1">
      <c r="J4" s="495"/>
      <c r="K4" s="495"/>
      <c r="L4" s="495"/>
    </row>
    <row r="5" spans="2:15" ht="13.5" thickBot="1">
      <c r="B5" s="2199" t="s">
        <v>275</v>
      </c>
      <c r="C5" s="2207"/>
      <c r="D5" s="2260">
        <v>40178</v>
      </c>
      <c r="E5" s="2261"/>
      <c r="F5" s="2262"/>
      <c r="G5" s="2263" t="s">
        <v>327</v>
      </c>
      <c r="H5" s="2264"/>
      <c r="I5" s="2265"/>
      <c r="J5" s="2263" t="s">
        <v>335</v>
      </c>
      <c r="K5" s="2264"/>
      <c r="L5" s="2265"/>
      <c r="M5" s="496"/>
      <c r="N5" s="496"/>
    </row>
    <row r="6" spans="2:15" ht="26.25" thickBot="1">
      <c r="B6" s="2258"/>
      <c r="C6" s="2259"/>
      <c r="D6" s="497" t="s">
        <v>1</v>
      </c>
      <c r="E6" s="335" t="s">
        <v>2</v>
      </c>
      <c r="F6" s="336" t="s">
        <v>3</v>
      </c>
      <c r="G6" s="498" t="s">
        <v>1</v>
      </c>
      <c r="H6" s="499" t="s">
        <v>2</v>
      </c>
      <c r="I6" s="500" t="s">
        <v>3</v>
      </c>
      <c r="J6" s="971" t="s">
        <v>1</v>
      </c>
      <c r="K6" s="499" t="s">
        <v>2</v>
      </c>
      <c r="L6" s="500" t="s">
        <v>3</v>
      </c>
    </row>
    <row r="7" spans="2:15" ht="25.5">
      <c r="B7" s="2254" t="s">
        <v>267</v>
      </c>
      <c r="C7" s="459" t="s">
        <v>18</v>
      </c>
      <c r="D7" s="501">
        <v>0.61702994700019231</v>
      </c>
      <c r="E7" s="502">
        <v>0.58276441932741097</v>
      </c>
      <c r="F7" s="503">
        <v>0.54499110064385525</v>
      </c>
      <c r="G7" s="501">
        <v>0.50430284251883739</v>
      </c>
      <c r="H7" s="504">
        <v>0.59568947178592857</v>
      </c>
      <c r="I7" s="505">
        <v>0.49018747256881307</v>
      </c>
      <c r="J7" s="501">
        <v>0.4889797811668386</v>
      </c>
      <c r="K7" s="504">
        <v>0.58379557729462006</v>
      </c>
      <c r="L7" s="505">
        <v>0.45393120288846089</v>
      </c>
    </row>
    <row r="8" spans="2:15">
      <c r="B8" s="2255"/>
      <c r="C8" s="465" t="s">
        <v>6</v>
      </c>
      <c r="D8" s="504">
        <v>0.3810399065587825</v>
      </c>
      <c r="E8" s="506">
        <v>0.41321928326913893</v>
      </c>
      <c r="F8" s="507">
        <v>0.45399325433833043</v>
      </c>
      <c r="G8" s="501">
        <v>0.48360865937518965</v>
      </c>
      <c r="H8" s="504">
        <v>0.39721586919397994</v>
      </c>
      <c r="I8" s="505">
        <v>0.50579853666336572</v>
      </c>
      <c r="J8" s="501">
        <v>0.49703634431611343</v>
      </c>
      <c r="K8" s="504">
        <v>0.40645234344404596</v>
      </c>
      <c r="L8" s="505">
        <v>0.54138072564997253</v>
      </c>
    </row>
    <row r="9" spans="2:15">
      <c r="B9" s="2255"/>
      <c r="C9" s="333" t="s">
        <v>240</v>
      </c>
      <c r="D9" s="508">
        <v>1.9301464410252031E-3</v>
      </c>
      <c r="E9" s="509">
        <v>4.0162974034501659E-3</v>
      </c>
      <c r="F9" s="510">
        <v>1.0156450178143038E-3</v>
      </c>
      <c r="G9" s="511">
        <v>1.2088498105972994E-2</v>
      </c>
      <c r="H9" s="508">
        <v>7.0946590200914863E-3</v>
      </c>
      <c r="I9" s="512">
        <v>4.0139907678212339E-3</v>
      </c>
      <c r="J9" s="511">
        <v>1.398387451704792E-2</v>
      </c>
      <c r="K9" s="508">
        <v>9.7520792613339496E-3</v>
      </c>
      <c r="L9" s="512">
        <v>4.6880714615665656E-3</v>
      </c>
      <c r="N9" s="485"/>
    </row>
    <row r="10" spans="2:15" ht="13.5" thickBot="1">
      <c r="B10" s="2256"/>
      <c r="C10" s="333" t="s">
        <v>4</v>
      </c>
      <c r="D10" s="513">
        <f>D7+D8+D9</f>
        <v>1</v>
      </c>
      <c r="E10" s="514">
        <f>E7+E8+E9</f>
        <v>1</v>
      </c>
      <c r="F10" s="515">
        <f>F7+F8+F9</f>
        <v>1</v>
      </c>
      <c r="G10" s="513">
        <v>1</v>
      </c>
      <c r="H10" s="513">
        <v>1</v>
      </c>
      <c r="I10" s="516">
        <v>1</v>
      </c>
      <c r="J10" s="513">
        <v>1</v>
      </c>
      <c r="K10" s="513">
        <v>1</v>
      </c>
      <c r="L10" s="516">
        <v>1</v>
      </c>
    </row>
    <row r="11" spans="2:15">
      <c r="B11" s="2254" t="s">
        <v>268</v>
      </c>
      <c r="C11" s="474" t="s">
        <v>269</v>
      </c>
      <c r="D11" s="517">
        <v>0.23327920643937936</v>
      </c>
      <c r="E11" s="518">
        <v>0.21255070629223724</v>
      </c>
      <c r="F11" s="519">
        <v>0.15244889087611271</v>
      </c>
      <c r="G11" s="517">
        <v>0.18598732744775245</v>
      </c>
      <c r="H11" s="517">
        <v>0.20907386339270131</v>
      </c>
      <c r="I11" s="520">
        <v>0.11539833458383046</v>
      </c>
      <c r="J11" s="517">
        <v>0.18610542902179997</v>
      </c>
      <c r="K11" s="517">
        <v>0.19656015394424062</v>
      </c>
      <c r="L11" s="520">
        <v>0.11121817427678607</v>
      </c>
    </row>
    <row r="12" spans="2:15">
      <c r="B12" s="2255"/>
      <c r="C12" s="465" t="s">
        <v>270</v>
      </c>
      <c r="D12" s="504">
        <v>0.66786869226376078</v>
      </c>
      <c r="E12" s="506">
        <v>0.67991876179961164</v>
      </c>
      <c r="F12" s="507">
        <v>0.58376218257963908</v>
      </c>
      <c r="G12" s="504">
        <v>0.73315229219920042</v>
      </c>
      <c r="H12" s="504">
        <v>0.76513401688817828</v>
      </c>
      <c r="I12" s="505">
        <v>0.7798546063344054</v>
      </c>
      <c r="J12" s="504">
        <v>0.74810561021375599</v>
      </c>
      <c r="K12" s="504">
        <v>0.76367862915774343</v>
      </c>
      <c r="L12" s="505">
        <v>0.82075041963374773</v>
      </c>
    </row>
    <row r="13" spans="2:15">
      <c r="B13" s="2255"/>
      <c r="C13" s="465" t="s">
        <v>271</v>
      </c>
      <c r="D13" s="504">
        <v>1.2815494787117476E-2</v>
      </c>
      <c r="E13" s="506">
        <v>1.5648384560312072E-2</v>
      </c>
      <c r="F13" s="507">
        <v>2.6909020649413744E-2</v>
      </c>
      <c r="G13" s="504">
        <v>7.3755524451742244E-3</v>
      </c>
      <c r="H13" s="504">
        <v>4.6244458733507854E-3</v>
      </c>
      <c r="I13" s="505">
        <v>9.0781791201880232E-3</v>
      </c>
      <c r="J13" s="504">
        <v>8.851546822169697E-3</v>
      </c>
      <c r="K13" s="504">
        <v>6.6590899094604106E-3</v>
      </c>
      <c r="L13" s="505">
        <v>6.2853109609145984E-3</v>
      </c>
      <c r="O13" s="485"/>
    </row>
    <row r="14" spans="2:15">
      <c r="B14" s="2255"/>
      <c r="C14" s="333" t="s">
        <v>272</v>
      </c>
      <c r="D14" s="508">
        <v>8.6036606509742417E-2</v>
      </c>
      <c r="E14" s="509">
        <v>9.1882147347839185E-2</v>
      </c>
      <c r="F14" s="510">
        <v>0.2368799058948344</v>
      </c>
      <c r="G14" s="508">
        <v>7.3484827907872918E-2</v>
      </c>
      <c r="H14" s="508">
        <v>2.1167673845769619E-2</v>
      </c>
      <c r="I14" s="512">
        <v>9.5668879961576095E-2</v>
      </c>
      <c r="J14" s="508">
        <v>5.6937413942274341E-2</v>
      </c>
      <c r="K14" s="508">
        <v>3.3102126988555587E-2</v>
      </c>
      <c r="L14" s="512">
        <v>6.1746095128551559E-2</v>
      </c>
    </row>
    <row r="15" spans="2:15" ht="13.5" thickBot="1">
      <c r="B15" s="2256"/>
      <c r="C15" s="336" t="s">
        <v>4</v>
      </c>
      <c r="D15" s="521">
        <f>D11+D12+D13+D14</f>
        <v>1</v>
      </c>
      <c r="E15" s="522">
        <f>E11+E12+E13+E14</f>
        <v>1.0000000000000002</v>
      </c>
      <c r="F15" s="523">
        <f>F11+F12+F13+F14</f>
        <v>0.99999999999999989</v>
      </c>
      <c r="G15" s="521">
        <v>1</v>
      </c>
      <c r="H15" s="521">
        <v>1</v>
      </c>
      <c r="I15" s="524">
        <v>1</v>
      </c>
      <c r="J15" s="521">
        <v>1</v>
      </c>
      <c r="K15" s="521">
        <v>1</v>
      </c>
      <c r="L15" s="524">
        <v>1</v>
      </c>
    </row>
    <row r="16" spans="2:15">
      <c r="B16" s="2254" t="s">
        <v>273</v>
      </c>
      <c r="C16" s="459" t="s">
        <v>241</v>
      </c>
      <c r="D16" s="501">
        <v>0.46210276601961675</v>
      </c>
      <c r="E16" s="502">
        <v>0.27623842728249082</v>
      </c>
      <c r="F16" s="503">
        <v>0.68924814467458118</v>
      </c>
      <c r="G16" s="501">
        <v>0.58038591428022945</v>
      </c>
      <c r="H16" s="501">
        <v>0.54321389480923343</v>
      </c>
      <c r="I16" s="511">
        <v>0.63593053735976413</v>
      </c>
      <c r="J16" s="501">
        <v>0.59470021126287431</v>
      </c>
      <c r="K16" s="501">
        <v>0.54797682508649614</v>
      </c>
      <c r="L16" s="511">
        <v>0.63532879499521566</v>
      </c>
    </row>
    <row r="17" spans="2:12" ht="25.5">
      <c r="B17" s="2255"/>
      <c r="C17" s="465" t="s">
        <v>276</v>
      </c>
      <c r="D17" s="504">
        <v>0.30138688562916149</v>
      </c>
      <c r="E17" s="506">
        <v>0.50878439438410616</v>
      </c>
      <c r="F17" s="507">
        <v>0.29501440283454772</v>
      </c>
      <c r="G17" s="504">
        <v>0.29157659658264534</v>
      </c>
      <c r="H17" s="504">
        <v>0.16351140292895094</v>
      </c>
      <c r="I17" s="505">
        <v>0.15730083820807211</v>
      </c>
      <c r="J17" s="504">
        <v>0.29470147364531607</v>
      </c>
      <c r="K17" s="504">
        <v>0.15207568944229474</v>
      </c>
      <c r="L17" s="505">
        <v>0.16162203933985042</v>
      </c>
    </row>
    <row r="18" spans="2:12">
      <c r="B18" s="2255"/>
      <c r="C18" s="333" t="s">
        <v>243</v>
      </c>
      <c r="D18" s="508">
        <v>0.23651034835122173</v>
      </c>
      <c r="E18" s="509">
        <v>0.21497717833340305</v>
      </c>
      <c r="F18" s="510">
        <v>1.5737452490871051E-2</v>
      </c>
      <c r="G18" s="508">
        <v>0.12803748913712523</v>
      </c>
      <c r="H18" s="508">
        <v>0.29327470226181562</v>
      </c>
      <c r="I18" s="512">
        <v>0.20676862443216382</v>
      </c>
      <c r="J18" s="508">
        <v>0.11059831509180965</v>
      </c>
      <c r="K18" s="508">
        <v>0.29994748547120914</v>
      </c>
      <c r="L18" s="512">
        <v>0.20304916566493394</v>
      </c>
    </row>
    <row r="19" spans="2:12" ht="13.5" thickBot="1">
      <c r="B19" s="2256"/>
      <c r="C19" s="336" t="s">
        <v>4</v>
      </c>
      <c r="D19" s="521">
        <f>D16+D17+D18</f>
        <v>1</v>
      </c>
      <c r="E19" s="522">
        <f>E16+E17+E18</f>
        <v>1</v>
      </c>
      <c r="F19" s="523">
        <f>F16+F17+F18</f>
        <v>1</v>
      </c>
      <c r="G19" s="521">
        <v>1</v>
      </c>
      <c r="H19" s="521">
        <v>1</v>
      </c>
      <c r="I19" s="524">
        <v>1</v>
      </c>
      <c r="J19" s="521">
        <v>1</v>
      </c>
      <c r="K19" s="521">
        <v>1</v>
      </c>
      <c r="L19" s="524">
        <v>1</v>
      </c>
    </row>
    <row r="22" spans="2:12" ht="15">
      <c r="B22"/>
      <c r="C22"/>
      <c r="D22"/>
      <c r="E22"/>
      <c r="F22"/>
      <c r="G22" s="944"/>
      <c r="H22" s="944"/>
      <c r="I22" s="944"/>
    </row>
    <row r="23" spans="2:12" hidden="1">
      <c r="G23" s="525">
        <v>136777016</v>
      </c>
      <c r="H23" s="525">
        <v>56371068</v>
      </c>
      <c r="I23" s="525">
        <v>9257253</v>
      </c>
      <c r="J23" s="525">
        <v>202405337</v>
      </c>
    </row>
    <row r="24" spans="2:12" ht="15">
      <c r="B24"/>
      <c r="J24" s="525"/>
      <c r="K24" s="525"/>
      <c r="L24" s="525"/>
    </row>
    <row r="25" spans="2:12">
      <c r="G25" s="488"/>
      <c r="H25" s="488"/>
      <c r="I25" s="488"/>
      <c r="J25" s="488"/>
      <c r="K25" s="488"/>
      <c r="L25" s="488"/>
    </row>
    <row r="26" spans="2:12">
      <c r="G26" s="488"/>
      <c r="H26" s="488"/>
      <c r="I26" s="488"/>
      <c r="J26" s="488"/>
      <c r="K26" s="488"/>
      <c r="L26" s="488"/>
    </row>
    <row r="27" spans="2:12">
      <c r="G27" s="488"/>
      <c r="H27" s="488"/>
      <c r="I27" s="488"/>
      <c r="J27" s="488"/>
      <c r="K27" s="488"/>
      <c r="L27" s="488"/>
    </row>
    <row r="28" spans="2:12">
      <c r="G28" s="488"/>
      <c r="H28" s="488"/>
      <c r="I28" s="488"/>
      <c r="J28" s="488"/>
      <c r="K28" s="488"/>
      <c r="L28" s="488"/>
    </row>
    <row r="29" spans="2:12">
      <c r="J29" s="488"/>
      <c r="K29" s="488"/>
      <c r="L29" s="488"/>
    </row>
    <row r="30" spans="2:12">
      <c r="G30" s="488"/>
      <c r="H30" s="488"/>
      <c r="I30" s="488"/>
      <c r="J30" s="525"/>
      <c r="K30" s="525"/>
      <c r="L30" s="525"/>
    </row>
    <row r="31" spans="2:12">
      <c r="G31" s="488"/>
      <c r="H31" s="492"/>
      <c r="I31" s="488"/>
      <c r="J31" s="525"/>
      <c r="K31" s="525"/>
      <c r="L31" s="525"/>
    </row>
    <row r="32" spans="2:12">
      <c r="G32" s="488"/>
      <c r="H32" s="488"/>
      <c r="I32" s="488"/>
      <c r="J32" s="525"/>
      <c r="K32" s="525"/>
      <c r="L32" s="525"/>
    </row>
    <row r="33" spans="7:12">
      <c r="G33" s="488"/>
      <c r="H33" s="488"/>
      <c r="I33" s="488"/>
      <c r="J33" s="525"/>
      <c r="K33" s="525"/>
      <c r="L33" s="525"/>
    </row>
    <row r="34" spans="7:12">
      <c r="G34" s="488"/>
      <c r="H34" s="488"/>
      <c r="I34" s="488"/>
      <c r="K34" s="488"/>
      <c r="L34" s="488"/>
    </row>
    <row r="35" spans="7:12">
      <c r="K35" s="488"/>
      <c r="L35" s="488"/>
    </row>
    <row r="36" spans="7:12">
      <c r="J36" s="526"/>
      <c r="K36" s="526"/>
      <c r="L36" s="526"/>
    </row>
    <row r="37" spans="7:12">
      <c r="J37" s="526"/>
      <c r="K37" s="526"/>
      <c r="L37" s="526"/>
    </row>
    <row r="38" spans="7:12">
      <c r="J38" s="526"/>
      <c r="K38" s="526"/>
      <c r="L38" s="526"/>
    </row>
    <row r="39" spans="7:12">
      <c r="J39" s="488"/>
      <c r="K39" s="488"/>
      <c r="L39" s="488"/>
    </row>
    <row r="40" spans="7:12">
      <c r="J40" s="488"/>
      <c r="K40" s="488"/>
      <c r="L40" s="488"/>
    </row>
    <row r="41" spans="7:12">
      <c r="J41" s="488"/>
      <c r="K41" s="488"/>
      <c r="L41" s="488"/>
    </row>
    <row r="42" spans="7:12">
      <c r="J42" s="488"/>
      <c r="K42" s="488"/>
      <c r="L42" s="488"/>
    </row>
  </sheetData>
  <mergeCells count="9">
    <mergeCell ref="B7:B10"/>
    <mergeCell ref="B11:B15"/>
    <mergeCell ref="B16:B19"/>
    <mergeCell ref="K1:L1"/>
    <mergeCell ref="B3:L3"/>
    <mergeCell ref="B5:C6"/>
    <mergeCell ref="D5:F5"/>
    <mergeCell ref="G5:I5"/>
    <mergeCell ref="J5:L5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7"/>
  <sheetViews>
    <sheetView workbookViewId="0"/>
  </sheetViews>
  <sheetFormatPr defaultColWidth="9.140625" defaultRowHeight="12.75"/>
  <cols>
    <col min="1" max="1" width="6" style="527" customWidth="1"/>
    <col min="2" max="2" width="20.7109375" style="527" customWidth="1"/>
    <col min="3" max="3" width="37.42578125" style="527" customWidth="1"/>
    <col min="4" max="4" width="19.5703125" style="527" bestFit="1" customWidth="1"/>
    <col min="5" max="5" width="19.5703125" style="527" customWidth="1"/>
    <col min="6" max="6" width="14.42578125" style="527" customWidth="1"/>
    <col min="7" max="7" width="21.5703125" style="527" bestFit="1" customWidth="1"/>
    <col min="8" max="8" width="18.85546875" style="527" customWidth="1"/>
    <col min="9" max="9" width="9.140625" style="527"/>
    <col min="10" max="10" width="9" style="527" customWidth="1"/>
    <col min="11" max="16384" width="9.140625" style="527"/>
  </cols>
  <sheetData>
    <row r="2" spans="1:11">
      <c r="G2" s="528"/>
      <c r="H2" s="529" t="s">
        <v>295</v>
      </c>
    </row>
    <row r="3" spans="1:11">
      <c r="H3" s="530"/>
    </row>
    <row r="4" spans="1:11" ht="14.25">
      <c r="B4" s="2267" t="s">
        <v>279</v>
      </c>
      <c r="C4" s="2267"/>
      <c r="D4" s="2267"/>
      <c r="E4" s="2267"/>
      <c r="F4" s="2267"/>
      <c r="G4" s="2267"/>
      <c r="H4" s="2267"/>
    </row>
    <row r="5" spans="1:11">
      <c r="H5" s="530"/>
    </row>
    <row r="6" spans="1:11" ht="13.5" thickBot="1">
      <c r="A6" s="531"/>
      <c r="B6" s="532"/>
      <c r="C6" s="532"/>
      <c r="D6" s="532"/>
      <c r="E6" s="532"/>
      <c r="F6" s="532"/>
      <c r="G6" s="532"/>
    </row>
    <row r="7" spans="1:11" ht="102.75" thickBot="1">
      <c r="A7" s="531"/>
      <c r="B7" s="533" t="s">
        <v>280</v>
      </c>
      <c r="C7" s="533" t="s">
        <v>281</v>
      </c>
      <c r="D7" s="534" t="s">
        <v>337</v>
      </c>
      <c r="E7" s="534" t="s">
        <v>328</v>
      </c>
      <c r="F7" s="535" t="s">
        <v>282</v>
      </c>
      <c r="G7" s="533" t="s">
        <v>283</v>
      </c>
      <c r="H7" s="533" t="s">
        <v>284</v>
      </c>
      <c r="I7" s="536"/>
    </row>
    <row r="8" spans="1:11" ht="25.5">
      <c r="A8" s="531"/>
      <c r="B8" s="2268" t="s">
        <v>285</v>
      </c>
      <c r="C8" s="537" t="s">
        <v>286</v>
      </c>
      <c r="D8" s="538">
        <v>46483251</v>
      </c>
      <c r="E8" s="538">
        <v>40528117</v>
      </c>
      <c r="F8" s="539">
        <v>5955134</v>
      </c>
      <c r="G8" s="540">
        <v>0.14693833419401153</v>
      </c>
      <c r="H8" s="541">
        <v>0.22062033931496758</v>
      </c>
      <c r="I8" s="542"/>
      <c r="K8" s="543"/>
    </row>
    <row r="9" spans="1:11">
      <c r="A9" s="531"/>
      <c r="B9" s="2269"/>
      <c r="C9" s="544" t="s">
        <v>7</v>
      </c>
      <c r="D9" s="545">
        <v>83705134</v>
      </c>
      <c r="E9" s="545">
        <v>75396293</v>
      </c>
      <c r="F9" s="539">
        <v>8308841</v>
      </c>
      <c r="G9" s="540">
        <v>0.11020224827233881</v>
      </c>
      <c r="H9" s="541">
        <v>0.3078183162182605</v>
      </c>
      <c r="I9" s="542"/>
      <c r="K9" s="543"/>
    </row>
    <row r="10" spans="1:11">
      <c r="A10" s="531"/>
      <c r="B10" s="2269"/>
      <c r="C10" s="544" t="s">
        <v>287</v>
      </c>
      <c r="D10" s="545">
        <v>12977949</v>
      </c>
      <c r="E10" s="545">
        <v>12273040</v>
      </c>
      <c r="F10" s="539">
        <v>704909</v>
      </c>
      <c r="G10" s="540">
        <v>5.7435566086316024E-2</v>
      </c>
      <c r="H10" s="541">
        <v>2.6114821726291045E-2</v>
      </c>
      <c r="I10" s="542"/>
      <c r="K10" s="543"/>
    </row>
    <row r="11" spans="1:11">
      <c r="A11" s="531"/>
      <c r="B11" s="2269"/>
      <c r="C11" s="544" t="s">
        <v>8</v>
      </c>
      <c r="D11" s="545">
        <v>23486236</v>
      </c>
      <c r="E11" s="545">
        <v>23516814</v>
      </c>
      <c r="F11" s="539">
        <v>-30578</v>
      </c>
      <c r="G11" s="540">
        <v>-1.3002611663297588E-3</v>
      </c>
      <c r="H11" s="541">
        <v>-1.1328256821043958E-3</v>
      </c>
      <c r="I11" s="542"/>
    </row>
    <row r="12" spans="1:11">
      <c r="A12" s="531"/>
      <c r="B12" s="2269"/>
      <c r="C12" s="544" t="s">
        <v>9</v>
      </c>
      <c r="D12" s="545">
        <v>328941</v>
      </c>
      <c r="E12" s="545">
        <v>338239</v>
      </c>
      <c r="F12" s="539">
        <v>-9298</v>
      </c>
      <c r="G12" s="540">
        <v>-2.7489437941810378E-2</v>
      </c>
      <c r="H12" s="541">
        <v>-3.4446377108400392E-4</v>
      </c>
      <c r="I12" s="542"/>
      <c r="K12" s="543"/>
    </row>
    <row r="13" spans="1:11">
      <c r="A13" s="531"/>
      <c r="B13" s="2269"/>
      <c r="C13" s="544" t="s">
        <v>10</v>
      </c>
      <c r="D13" s="545">
        <v>3017638</v>
      </c>
      <c r="E13" s="545">
        <v>2949724</v>
      </c>
      <c r="F13" s="539">
        <v>67914</v>
      </c>
      <c r="G13" s="540">
        <v>2.3023849010958313E-2</v>
      </c>
      <c r="H13" s="541">
        <v>2.5160155462894216E-3</v>
      </c>
      <c r="I13" s="542"/>
    </row>
    <row r="14" spans="1:11" ht="13.5" thickBot="1">
      <c r="A14" s="531"/>
      <c r="B14" s="2270"/>
      <c r="C14" s="546" t="s">
        <v>11</v>
      </c>
      <c r="D14" s="545">
        <v>1385356</v>
      </c>
      <c r="E14" s="545">
        <v>2097734</v>
      </c>
      <c r="F14" s="1018">
        <v>-712378</v>
      </c>
      <c r="G14" s="1019">
        <v>-0.33959405720649044</v>
      </c>
      <c r="H14" s="541">
        <v>-2.6391526383876162E-2</v>
      </c>
      <c r="I14" s="542"/>
    </row>
    <row r="15" spans="1:11" ht="13.5" thickBot="1">
      <c r="A15" s="531"/>
      <c r="B15" s="2271" t="s">
        <v>288</v>
      </c>
      <c r="C15" s="2272"/>
      <c r="D15" s="547">
        <v>171384505</v>
      </c>
      <c r="E15" s="547">
        <v>157099961</v>
      </c>
      <c r="F15" s="945">
        <v>14284544</v>
      </c>
      <c r="G15" s="1020">
        <v>9.0926464329294132E-2</v>
      </c>
      <c r="H15" s="548">
        <v>0.52920067696874395</v>
      </c>
      <c r="I15" s="542"/>
      <c r="J15" s="549"/>
    </row>
    <row r="16" spans="1:11">
      <c r="A16" s="531"/>
      <c r="B16" s="2268" t="s">
        <v>289</v>
      </c>
      <c r="C16" s="550" t="s">
        <v>12</v>
      </c>
      <c r="D16" s="551">
        <v>4868921</v>
      </c>
      <c r="E16" s="538">
        <v>4909548</v>
      </c>
      <c r="F16" s="539">
        <v>-40627</v>
      </c>
      <c r="G16" s="540">
        <v>-8.2750998666272328E-3</v>
      </c>
      <c r="H16" s="552">
        <v>-1.5051118119842792E-3</v>
      </c>
      <c r="I16" s="542"/>
    </row>
    <row r="17" spans="1:15">
      <c r="A17" s="531"/>
      <c r="B17" s="2269"/>
      <c r="C17" s="553" t="s">
        <v>13</v>
      </c>
      <c r="D17" s="551">
        <v>44249190</v>
      </c>
      <c r="E17" s="545">
        <v>45387322</v>
      </c>
      <c r="F17" s="539">
        <v>-1138132</v>
      </c>
      <c r="G17" s="540">
        <v>-2.5075989281764629E-2</v>
      </c>
      <c r="H17" s="541">
        <v>-4.2164469854955859E-2</v>
      </c>
      <c r="I17" s="542"/>
    </row>
    <row r="18" spans="1:15">
      <c r="A18" s="531"/>
      <c r="B18" s="2269"/>
      <c r="C18" s="553" t="s">
        <v>14</v>
      </c>
      <c r="D18" s="551">
        <v>30920204</v>
      </c>
      <c r="E18" s="545">
        <v>29895532</v>
      </c>
      <c r="F18" s="539">
        <v>1024672</v>
      </c>
      <c r="G18" s="540">
        <v>3.4275088330925171E-2</v>
      </c>
      <c r="H18" s="541">
        <v>3.7961107898923263E-2</v>
      </c>
      <c r="I18" s="542"/>
      <c r="N18" s="543"/>
    </row>
    <row r="19" spans="1:15">
      <c r="A19" s="531"/>
      <c r="B19" s="2269"/>
      <c r="C19" s="553" t="s">
        <v>15</v>
      </c>
      <c r="D19" s="551">
        <v>70567498</v>
      </c>
      <c r="E19" s="545">
        <v>68385751</v>
      </c>
      <c r="F19" s="539">
        <v>2181747</v>
      </c>
      <c r="G19" s="540">
        <v>3.1903532067667134E-2</v>
      </c>
      <c r="H19" s="541">
        <v>8.0827360633599951E-2</v>
      </c>
      <c r="I19" s="542"/>
    </row>
    <row r="20" spans="1:15" ht="25.5">
      <c r="A20" s="531"/>
      <c r="B20" s="2269"/>
      <c r="C20" s="554" t="s">
        <v>290</v>
      </c>
      <c r="D20" s="551">
        <v>16743231</v>
      </c>
      <c r="E20" s="545">
        <v>16009053</v>
      </c>
      <c r="F20" s="539">
        <v>734178</v>
      </c>
      <c r="G20" s="540">
        <v>4.5860176738749009E-2</v>
      </c>
      <c r="H20" s="541">
        <v>2.7199152777684647E-2</v>
      </c>
      <c r="I20" s="542"/>
      <c r="O20" s="543"/>
    </row>
    <row r="21" spans="1:15" ht="25.5">
      <c r="A21" s="531"/>
      <c r="B21" s="2269"/>
      <c r="C21" s="554" t="s">
        <v>16</v>
      </c>
      <c r="D21" s="555">
        <v>5314645</v>
      </c>
      <c r="E21" s="556">
        <v>4518781</v>
      </c>
      <c r="F21" s="539">
        <v>795864</v>
      </c>
      <c r="G21" s="540">
        <v>0.17612360501648563</v>
      </c>
      <c r="H21" s="557">
        <v>2.9484439095504376E-2</v>
      </c>
      <c r="I21" s="542"/>
    </row>
    <row r="22" spans="1:15" ht="38.25">
      <c r="A22" s="531"/>
      <c r="B22" s="2269"/>
      <c r="C22" s="554" t="s">
        <v>291</v>
      </c>
      <c r="D22" s="555">
        <v>14962679</v>
      </c>
      <c r="E22" s="556">
        <v>12122091</v>
      </c>
      <c r="F22" s="539">
        <v>2840588</v>
      </c>
      <c r="G22" s="540">
        <v>0.23433151920737108</v>
      </c>
      <c r="H22" s="557">
        <v>0.10523549737319515</v>
      </c>
      <c r="I22" s="542"/>
    </row>
    <row r="23" spans="1:15" ht="13.5" thickBot="1">
      <c r="A23" s="531"/>
      <c r="B23" s="2270"/>
      <c r="C23" s="558" t="s">
        <v>17</v>
      </c>
      <c r="D23" s="555">
        <v>19893912</v>
      </c>
      <c r="E23" s="559">
        <v>19698339</v>
      </c>
      <c r="F23" s="539">
        <v>195573</v>
      </c>
      <c r="G23" s="540">
        <v>9.9284005620981549E-3</v>
      </c>
      <c r="H23" s="560">
        <v>7.2454090236837923E-3</v>
      </c>
      <c r="I23" s="542"/>
    </row>
    <row r="24" spans="1:15" ht="13.5" thickBot="1">
      <c r="A24" s="531"/>
      <c r="B24" s="2273" t="s">
        <v>292</v>
      </c>
      <c r="C24" s="2274"/>
      <c r="D24" s="561">
        <v>207520280</v>
      </c>
      <c r="E24" s="561">
        <v>200926417</v>
      </c>
      <c r="F24" s="945">
        <v>6593863</v>
      </c>
      <c r="G24" s="1020">
        <v>3.2817302465509054E-2</v>
      </c>
      <c r="H24" s="562">
        <v>0.24428338513565104</v>
      </c>
      <c r="I24" s="542"/>
    </row>
    <row r="25" spans="1:15" ht="13.5" thickBot="1">
      <c r="A25" s="531"/>
      <c r="B25" s="2275" t="s">
        <v>293</v>
      </c>
      <c r="C25" s="2276"/>
      <c r="D25" s="561">
        <v>511193186</v>
      </c>
      <c r="E25" s="561">
        <v>484200507</v>
      </c>
      <c r="F25" s="1017">
        <v>26992679</v>
      </c>
      <c r="G25" s="946">
        <v>5.5746903627261174E-2</v>
      </c>
      <c r="H25" s="562">
        <v>1</v>
      </c>
      <c r="I25" s="542"/>
    </row>
    <row r="26" spans="1:15" ht="30" customHeight="1">
      <c r="A26" s="531"/>
      <c r="B26" s="2266" t="s">
        <v>294</v>
      </c>
      <c r="C26" s="2266"/>
      <c r="D26" s="2266"/>
      <c r="E26" s="2266"/>
      <c r="F26" s="2266"/>
      <c r="G26" s="2266"/>
      <c r="H26" s="2266"/>
    </row>
    <row r="27" spans="1:15">
      <c r="A27" s="531"/>
      <c r="B27" s="563"/>
      <c r="C27" s="564"/>
      <c r="D27" s="565"/>
      <c r="E27" s="565"/>
      <c r="F27" s="566"/>
      <c r="G27" s="567"/>
      <c r="H27" s="564"/>
    </row>
    <row r="28" spans="1:15">
      <c r="A28" s="531"/>
      <c r="B28" s="563"/>
      <c r="C28" s="564"/>
      <c r="D28" s="565"/>
      <c r="E28" s="565"/>
      <c r="F28" s="566"/>
      <c r="G28" s="567"/>
      <c r="H28" s="568"/>
    </row>
    <row r="29" spans="1:15">
      <c r="A29" s="531"/>
      <c r="B29" s="563"/>
      <c r="C29" s="569"/>
      <c r="D29" s="570"/>
      <c r="E29" s="571"/>
      <c r="F29" s="572"/>
      <c r="G29" s="572"/>
      <c r="H29" s="566"/>
    </row>
    <row r="30" spans="1:15">
      <c r="A30" s="573"/>
      <c r="B30" s="531"/>
      <c r="C30" s="574"/>
      <c r="D30" s="575"/>
      <c r="E30" s="575"/>
      <c r="F30" s="576"/>
      <c r="G30" s="577"/>
      <c r="H30" s="567"/>
    </row>
    <row r="31" spans="1:15">
      <c r="A31" s="573"/>
      <c r="C31" s="578"/>
      <c r="D31" s="575"/>
      <c r="E31" s="575"/>
      <c r="F31" s="1021"/>
      <c r="G31" s="947"/>
      <c r="H31" s="567"/>
    </row>
    <row r="32" spans="1:15">
      <c r="A32" s="573"/>
      <c r="B32" s="579"/>
      <c r="C32" s="580"/>
      <c r="D32" s="575"/>
      <c r="E32" s="575"/>
      <c r="F32" s="576"/>
      <c r="G32" s="947"/>
      <c r="H32" s="567"/>
    </row>
    <row r="33" spans="1:9">
      <c r="A33" s="573"/>
      <c r="C33" s="578"/>
      <c r="D33" s="575"/>
      <c r="E33" s="575"/>
      <c r="F33" s="576"/>
      <c r="G33" s="577"/>
      <c r="H33" s="567"/>
    </row>
    <row r="34" spans="1:9">
      <c r="A34" s="573"/>
      <c r="C34" s="578"/>
      <c r="D34" s="575"/>
      <c r="E34" s="575"/>
      <c r="F34" s="576"/>
      <c r="G34" s="577"/>
      <c r="H34" s="567"/>
    </row>
    <row r="35" spans="1:9">
      <c r="A35" s="573"/>
      <c r="C35" s="578"/>
      <c r="D35" s="575"/>
      <c r="E35" s="575"/>
      <c r="F35" s="576"/>
      <c r="G35" s="577"/>
      <c r="H35" s="567"/>
    </row>
    <row r="36" spans="1:9">
      <c r="A36" s="573"/>
      <c r="C36" s="578"/>
      <c r="D36" s="575"/>
      <c r="E36" s="575"/>
      <c r="F36" s="576"/>
      <c r="G36" s="577"/>
      <c r="H36" s="567"/>
    </row>
    <row r="37" spans="1:9">
      <c r="A37" s="573"/>
      <c r="B37" s="581"/>
      <c r="C37" s="582"/>
      <c r="D37" s="583"/>
      <c r="E37" s="583"/>
      <c r="F37" s="584"/>
      <c r="G37" s="585"/>
      <c r="H37" s="586"/>
      <c r="I37" s="581"/>
    </row>
    <row r="38" spans="1:9" s="581" customFormat="1">
      <c r="A38" s="573"/>
      <c r="B38" s="579"/>
      <c r="C38" s="587"/>
      <c r="D38" s="575"/>
      <c r="E38" s="575"/>
      <c r="F38" s="576"/>
      <c r="G38" s="577"/>
      <c r="H38" s="567"/>
      <c r="I38" s="527"/>
    </row>
    <row r="39" spans="1:9">
      <c r="A39" s="573"/>
      <c r="B39" s="579"/>
      <c r="C39" s="587"/>
      <c r="D39" s="575"/>
      <c r="E39" s="575"/>
      <c r="F39" s="576"/>
      <c r="G39" s="577"/>
      <c r="H39" s="567"/>
    </row>
    <row r="40" spans="1:9">
      <c r="A40" s="573"/>
      <c r="B40" s="579"/>
      <c r="C40" s="587"/>
      <c r="D40" s="575"/>
      <c r="E40" s="575"/>
      <c r="F40" s="576"/>
      <c r="G40" s="577"/>
      <c r="H40" s="588"/>
    </row>
    <row r="41" spans="1:9">
      <c r="A41" s="573"/>
      <c r="B41" s="579"/>
      <c r="C41" s="587"/>
      <c r="D41" s="575"/>
      <c r="E41" s="575"/>
      <c r="F41" s="576"/>
      <c r="G41" s="577"/>
      <c r="H41" s="588"/>
    </row>
    <row r="42" spans="1:9">
      <c r="A42" s="573"/>
      <c r="B42" s="589"/>
      <c r="C42" s="590"/>
      <c r="D42" s="575"/>
      <c r="E42" s="575"/>
      <c r="F42" s="576"/>
      <c r="G42" s="577"/>
      <c r="H42" s="588"/>
    </row>
    <row r="43" spans="1:9">
      <c r="A43" s="573"/>
      <c r="B43" s="579"/>
      <c r="C43" s="574"/>
      <c r="D43" s="575"/>
      <c r="E43" s="575"/>
      <c r="F43" s="576"/>
      <c r="G43" s="577"/>
      <c r="H43" s="588"/>
    </row>
    <row r="44" spans="1:9">
      <c r="A44" s="573"/>
      <c r="B44" s="589"/>
      <c r="C44" s="590"/>
      <c r="D44" s="575"/>
      <c r="E44" s="575"/>
      <c r="F44" s="576"/>
      <c r="G44" s="577"/>
      <c r="H44" s="588"/>
    </row>
    <row r="45" spans="1:9">
      <c r="A45" s="573"/>
      <c r="B45" s="579"/>
      <c r="C45" s="587"/>
      <c r="D45" s="575"/>
      <c r="E45" s="575"/>
      <c r="F45" s="576"/>
      <c r="G45" s="577"/>
      <c r="H45" s="588"/>
    </row>
    <row r="46" spans="1:9">
      <c r="A46" s="573"/>
      <c r="B46" s="591"/>
      <c r="C46" s="592"/>
      <c r="D46" s="593"/>
      <c r="E46" s="593"/>
      <c r="F46" s="584"/>
      <c r="G46" s="585"/>
      <c r="H46" s="594"/>
      <c r="I46" s="581"/>
    </row>
    <row r="47" spans="1:9" s="581" customFormat="1">
      <c r="A47" s="573"/>
      <c r="B47" s="595"/>
      <c r="C47" s="596"/>
      <c r="D47" s="593"/>
      <c r="E47" s="593"/>
      <c r="F47" s="584"/>
      <c r="G47" s="585"/>
      <c r="H47" s="594"/>
    </row>
    <row r="48" spans="1:9" s="581" customFormat="1">
      <c r="A48" s="573"/>
      <c r="B48" s="527"/>
      <c r="F48" s="576"/>
      <c r="G48" s="577"/>
      <c r="H48" s="588"/>
      <c r="I48" s="527"/>
    </row>
    <row r="49" spans="1:8">
      <c r="A49" s="573"/>
      <c r="C49" s="578"/>
      <c r="D49" s="576"/>
      <c r="E49" s="576"/>
      <c r="F49" s="576"/>
      <c r="G49" s="577"/>
      <c r="H49" s="588"/>
    </row>
    <row r="50" spans="1:8">
      <c r="A50" s="573"/>
      <c r="C50" s="578"/>
      <c r="D50" s="576"/>
      <c r="E50" s="576"/>
      <c r="F50" s="576"/>
      <c r="G50" s="577"/>
      <c r="H50" s="597"/>
    </row>
    <row r="51" spans="1:8">
      <c r="A51" s="573"/>
      <c r="C51" s="578"/>
      <c r="D51" s="576"/>
      <c r="E51" s="576"/>
      <c r="F51" s="576"/>
      <c r="G51" s="577"/>
      <c r="H51" s="597"/>
    </row>
    <row r="52" spans="1:8">
      <c r="A52" s="573"/>
      <c r="C52" s="598"/>
      <c r="D52" s="584"/>
      <c r="E52" s="584"/>
      <c r="F52" s="584"/>
      <c r="G52" s="585"/>
      <c r="H52" s="599"/>
    </row>
    <row r="53" spans="1:8">
      <c r="A53" s="573"/>
      <c r="B53" s="600"/>
      <c r="C53" s="584"/>
      <c r="D53" s="584"/>
      <c r="E53" s="584"/>
      <c r="F53" s="584"/>
      <c r="G53" s="585"/>
    </row>
    <row r="54" spans="1:8">
      <c r="A54" s="573"/>
      <c r="D54" s="576"/>
      <c r="E54" s="576"/>
    </row>
    <row r="55" spans="1:8">
      <c r="D55" s="576"/>
      <c r="E55" s="576"/>
    </row>
    <row r="56" spans="1:8">
      <c r="D56" s="576"/>
      <c r="E56" s="576"/>
    </row>
    <row r="57" spans="1:8">
      <c r="D57" s="576"/>
      <c r="E57" s="576"/>
    </row>
  </sheetData>
  <mergeCells count="7">
    <mergeCell ref="B26:H26"/>
    <mergeCell ref="B4:H4"/>
    <mergeCell ref="B8:B14"/>
    <mergeCell ref="B15:C15"/>
    <mergeCell ref="B16:B23"/>
    <mergeCell ref="B24:C24"/>
    <mergeCell ref="B25:C2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Анекс 1</vt:lpstr>
      <vt:lpstr>Анекс 2</vt:lpstr>
      <vt:lpstr>Анекс 3</vt:lpstr>
      <vt:lpstr>Анекс 4</vt:lpstr>
      <vt:lpstr>Анекс 5</vt:lpstr>
      <vt:lpstr>Анекс 6</vt:lpstr>
      <vt:lpstr>Анекс 7</vt:lpstr>
      <vt:lpstr>Анекс 8</vt:lpstr>
      <vt:lpstr>Анекс 9</vt:lpstr>
      <vt:lpstr>Анекс 10</vt:lpstr>
      <vt:lpstr>Анекс 11</vt:lpstr>
      <vt:lpstr>Анекс 12</vt:lpstr>
      <vt:lpstr>Анекс 13</vt:lpstr>
      <vt:lpstr>Анекс 14</vt:lpstr>
      <vt:lpstr>Анекс 15</vt:lpstr>
      <vt:lpstr>Анекс 16</vt:lpstr>
      <vt:lpstr>Анекс 17</vt:lpstr>
      <vt:lpstr>Анекс 18</vt:lpstr>
      <vt:lpstr>Анекс 19</vt:lpstr>
      <vt:lpstr>Анекс 20</vt:lpstr>
      <vt:lpstr>Анекс 21</vt:lpstr>
      <vt:lpstr>Анекс 22</vt:lpstr>
      <vt:lpstr>Анекс 23</vt:lpstr>
      <vt:lpstr>Анекс 24</vt:lpstr>
      <vt:lpstr>Анекс 25</vt:lpstr>
      <vt:lpstr>Анекс 26</vt:lpstr>
      <vt:lpstr>Анекс 27</vt:lpstr>
      <vt:lpstr>Анекс 28</vt:lpstr>
      <vt:lpstr>Анекс 29</vt:lpstr>
      <vt:lpstr>Анекс 30</vt:lpstr>
      <vt:lpstr>Анекс 31</vt:lpstr>
      <vt:lpstr>Анекс 32</vt:lpstr>
      <vt:lpstr>Анекс 33</vt:lpstr>
      <vt:lpstr>Анекс 34</vt:lpstr>
      <vt:lpstr>Анекс 35</vt:lpstr>
      <vt:lpstr>Анекс 36</vt:lpstr>
      <vt:lpstr>Анекс 37</vt:lpstr>
      <vt:lpstr>Анекс 38</vt:lpstr>
      <vt:lpstr>Анекс 39</vt:lpstr>
      <vt:lpstr>Анекс 40</vt:lpstr>
    </vt:vector>
  </TitlesOfParts>
  <Company>Narodna Banka na 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NBRM</dc:creator>
  <cp:lastModifiedBy>Mladen Georgievski</cp:lastModifiedBy>
  <cp:lastPrinted>2019-04-25T09:02:33Z</cp:lastPrinted>
  <dcterms:created xsi:type="dcterms:W3CDTF">2015-04-01T08:28:26Z</dcterms:created>
  <dcterms:modified xsi:type="dcterms:W3CDTF">2019-04-25T09:02:44Z</dcterms:modified>
</cp:coreProperties>
</file>